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8 august 2025\"/>
    </mc:Choice>
  </mc:AlternateContent>
  <bookViews>
    <workbookView xWindow="0" yWindow="0" windowWidth="28800" windowHeight="12330"/>
  </bookViews>
  <sheets>
    <sheet name="August 2025" sheetId="1" r:id="rId1"/>
  </sheets>
  <definedNames>
    <definedName name="_xlnm.Print_Area" localSheetId="0">'August 2025'!$B$2:$T$308</definedName>
    <definedName name="_xlnm.Print_Titles" localSheetId="0">'August 2025'!$B:$D,'August 2025'!$7:$14</definedName>
  </definedNames>
  <calcPr calcId="162913"/>
</workbook>
</file>

<file path=xl/calcChain.xml><?xml version="1.0" encoding="utf-8"?>
<calcChain xmlns="http://schemas.openxmlformats.org/spreadsheetml/2006/main">
  <c r="H303" i="1" l="1"/>
  <c r="G291" i="1" l="1"/>
  <c r="H291" i="1"/>
  <c r="I291" i="1"/>
  <c r="I250" i="1" s="1"/>
  <c r="J291" i="1"/>
  <c r="K291" i="1"/>
  <c r="L291" i="1"/>
  <c r="M291" i="1"/>
  <c r="N291" i="1"/>
  <c r="O291" i="1"/>
  <c r="P291" i="1"/>
  <c r="Q291" i="1"/>
  <c r="R291" i="1"/>
  <c r="F291" i="1"/>
  <c r="G46" i="1"/>
  <c r="H46" i="1"/>
  <c r="I46" i="1"/>
  <c r="I32" i="1" s="1"/>
  <c r="J46" i="1"/>
  <c r="K46" i="1"/>
  <c r="L46" i="1"/>
  <c r="M46" i="1"/>
  <c r="N46" i="1"/>
  <c r="O46" i="1"/>
  <c r="P46" i="1"/>
  <c r="Q46" i="1"/>
  <c r="R46" i="1"/>
  <c r="F46" i="1"/>
  <c r="I42" i="1"/>
  <c r="J42" i="1"/>
  <c r="K42" i="1"/>
  <c r="L42" i="1"/>
  <c r="M42" i="1"/>
  <c r="N42" i="1"/>
  <c r="O42" i="1"/>
  <c r="P42" i="1"/>
  <c r="P32" i="1" s="1"/>
  <c r="Q42" i="1"/>
  <c r="R42" i="1"/>
  <c r="G42" i="1"/>
  <c r="H42" i="1"/>
  <c r="F42" i="1"/>
  <c r="O32" i="1" l="1"/>
  <c r="N32" i="1"/>
  <c r="M32" i="1"/>
  <c r="R32" i="1"/>
  <c r="L32" i="1"/>
  <c r="Q32" i="1"/>
  <c r="K32" i="1"/>
  <c r="J32" i="1"/>
  <c r="F32" i="1"/>
  <c r="H32" i="1"/>
  <c r="G32" i="1"/>
  <c r="R19" i="1" l="1"/>
  <c r="H113" i="1" l="1"/>
  <c r="I113" i="1"/>
  <c r="J113" i="1"/>
  <c r="K113" i="1"/>
  <c r="L113" i="1"/>
  <c r="M113" i="1"/>
  <c r="N113" i="1"/>
  <c r="O113" i="1"/>
  <c r="P113" i="1"/>
  <c r="Q113" i="1"/>
  <c r="R113" i="1"/>
  <c r="L19" i="1" l="1"/>
  <c r="G301" i="1" l="1"/>
  <c r="G295" i="1" l="1"/>
  <c r="G37" i="1"/>
  <c r="N80" i="1" l="1"/>
  <c r="U29" i="1"/>
  <c r="G19" i="1" l="1"/>
  <c r="J19" i="1"/>
  <c r="N19" i="1"/>
  <c r="H19" i="1"/>
  <c r="U20" i="1"/>
  <c r="U21" i="1"/>
  <c r="U22" i="1"/>
  <c r="U23" i="1"/>
  <c r="U24" i="1"/>
  <c r="U25" i="1"/>
  <c r="U27" i="1"/>
  <c r="U28" i="1"/>
  <c r="U30" i="1"/>
  <c r="U31" i="1"/>
  <c r="J18" i="1"/>
  <c r="S32" i="1"/>
  <c r="U33" i="1"/>
  <c r="U34" i="1"/>
  <c r="U35" i="1"/>
  <c r="U36" i="1"/>
  <c r="U40" i="1"/>
  <c r="U41" i="1"/>
  <c r="U42" i="1"/>
  <c r="U43" i="1"/>
  <c r="U50" i="1"/>
  <c r="U51" i="1"/>
  <c r="E56" i="1"/>
  <c r="E72" i="1"/>
  <c r="E80" i="1"/>
  <c r="E89" i="1"/>
  <c r="E136" i="1"/>
  <c r="F56" i="1"/>
  <c r="F72" i="1"/>
  <c r="F80" i="1"/>
  <c r="F89" i="1"/>
  <c r="F136" i="1"/>
  <c r="G56" i="1"/>
  <c r="G72" i="1"/>
  <c r="G80" i="1"/>
  <c r="G89" i="1"/>
  <c r="G136" i="1"/>
  <c r="H56" i="1"/>
  <c r="H72" i="1"/>
  <c r="H80" i="1"/>
  <c r="H89" i="1"/>
  <c r="H136" i="1"/>
  <c r="H104" i="1"/>
  <c r="I56" i="1"/>
  <c r="I55" i="1" s="1"/>
  <c r="I89" i="1"/>
  <c r="I136" i="1"/>
  <c r="J56" i="1"/>
  <c r="J72" i="1"/>
  <c r="J80" i="1"/>
  <c r="J89" i="1"/>
  <c r="J136" i="1"/>
  <c r="J101" i="1"/>
  <c r="J104" i="1"/>
  <c r="J109" i="1"/>
  <c r="J301" i="1"/>
  <c r="K56" i="1"/>
  <c r="K72" i="1"/>
  <c r="K80" i="1"/>
  <c r="K89" i="1"/>
  <c r="K136" i="1"/>
  <c r="L56" i="1"/>
  <c r="L72" i="1"/>
  <c r="L80" i="1"/>
  <c r="L89" i="1"/>
  <c r="L136" i="1"/>
  <c r="M56" i="1"/>
  <c r="M72" i="1"/>
  <c r="M80" i="1"/>
  <c r="M89" i="1"/>
  <c r="M136" i="1"/>
  <c r="N56" i="1"/>
  <c r="N72" i="1"/>
  <c r="N89" i="1"/>
  <c r="N136" i="1"/>
  <c r="N101" i="1"/>
  <c r="N104" i="1"/>
  <c r="N109" i="1"/>
  <c r="N301" i="1"/>
  <c r="N300" i="1" s="1"/>
  <c r="N299" i="1" s="1"/>
  <c r="O56" i="1"/>
  <c r="O72" i="1"/>
  <c r="O80" i="1"/>
  <c r="O89" i="1"/>
  <c r="O136" i="1"/>
  <c r="P56" i="1"/>
  <c r="P72" i="1"/>
  <c r="P80" i="1"/>
  <c r="P89" i="1"/>
  <c r="P136" i="1"/>
  <c r="Q56" i="1"/>
  <c r="Q72" i="1"/>
  <c r="Q80" i="1"/>
  <c r="Q89" i="1"/>
  <c r="Q136" i="1"/>
  <c r="R56" i="1"/>
  <c r="R72" i="1"/>
  <c r="R80" i="1"/>
  <c r="R89" i="1"/>
  <c r="R136" i="1"/>
  <c r="R101" i="1"/>
  <c r="R104" i="1"/>
  <c r="R109" i="1"/>
  <c r="R301" i="1"/>
  <c r="R300" i="1" s="1"/>
  <c r="R299" i="1" s="1"/>
  <c r="S56" i="1"/>
  <c r="S72" i="1"/>
  <c r="S80" i="1"/>
  <c r="S136" i="1"/>
  <c r="U57" i="1"/>
  <c r="U58" i="1"/>
  <c r="U59" i="1"/>
  <c r="U60" i="1"/>
  <c r="U61" i="1"/>
  <c r="U62" i="1"/>
  <c r="U63" i="1"/>
  <c r="U64" i="1"/>
  <c r="U65" i="1"/>
  <c r="U66" i="1"/>
  <c r="U67" i="1"/>
  <c r="U68" i="1"/>
  <c r="U69" i="1"/>
  <c r="U70" i="1"/>
  <c r="U71" i="1"/>
  <c r="U73" i="1"/>
  <c r="U74" i="1"/>
  <c r="U75" i="1"/>
  <c r="U76" i="1"/>
  <c r="U77" i="1"/>
  <c r="U78" i="1"/>
  <c r="U79" i="1"/>
  <c r="U81" i="1"/>
  <c r="U82" i="1"/>
  <c r="U83" i="1"/>
  <c r="U84" i="1"/>
  <c r="U85" i="1"/>
  <c r="U86" i="1"/>
  <c r="U87" i="1"/>
  <c r="U90" i="1"/>
  <c r="U91" i="1"/>
  <c r="U92" i="1"/>
  <c r="U93" i="1"/>
  <c r="U94" i="1"/>
  <c r="U95" i="1"/>
  <c r="U96" i="1"/>
  <c r="U97" i="1"/>
  <c r="U98" i="1"/>
  <c r="U99" i="1"/>
  <c r="U100" i="1"/>
  <c r="U102" i="1"/>
  <c r="U103" i="1"/>
  <c r="U105" i="1"/>
  <c r="U106" i="1"/>
  <c r="U107" i="1"/>
  <c r="U108" i="1"/>
  <c r="U110" i="1"/>
  <c r="U111" i="1"/>
  <c r="U112" i="1"/>
  <c r="U114" i="1"/>
  <c r="U115" i="1"/>
  <c r="U116" i="1"/>
  <c r="U117" i="1"/>
  <c r="U118" i="1"/>
  <c r="U119" i="1"/>
  <c r="U120" i="1"/>
  <c r="U121" i="1"/>
  <c r="U122" i="1"/>
  <c r="U123" i="1"/>
  <c r="U124" i="1"/>
  <c r="U125" i="1"/>
  <c r="U126" i="1"/>
  <c r="U127" i="1"/>
  <c r="U128" i="1"/>
  <c r="U129" i="1"/>
  <c r="U130" i="1"/>
  <c r="U131" i="1"/>
  <c r="U132" i="1"/>
  <c r="U133" i="1"/>
  <c r="U134" i="1"/>
  <c r="U135" i="1"/>
  <c r="U137" i="1"/>
  <c r="U138" i="1"/>
  <c r="U139" i="1"/>
  <c r="U140" i="1"/>
  <c r="U141" i="1"/>
  <c r="U142" i="1"/>
  <c r="U143" i="1"/>
  <c r="U144" i="1"/>
  <c r="U145" i="1"/>
  <c r="U146" i="1"/>
  <c r="U147" i="1"/>
  <c r="U148" i="1"/>
  <c r="U149" i="1"/>
  <c r="U150" i="1"/>
  <c r="U151" i="1"/>
  <c r="U152" i="1"/>
  <c r="U153" i="1"/>
  <c r="U154" i="1"/>
  <c r="U155" i="1"/>
  <c r="U156" i="1"/>
  <c r="U157" i="1"/>
  <c r="U158" i="1"/>
  <c r="U159" i="1"/>
  <c r="U160" i="1"/>
  <c r="U161" i="1"/>
  <c r="U162" i="1"/>
  <c r="U163" i="1"/>
  <c r="U164" i="1"/>
  <c r="U165" i="1"/>
  <c r="U167" i="1"/>
  <c r="U168" i="1"/>
  <c r="U170" i="1"/>
  <c r="U171" i="1"/>
  <c r="U172" i="1"/>
  <c r="U173" i="1"/>
  <c r="U174" i="1"/>
  <c r="U175" i="1"/>
  <c r="U176" i="1"/>
  <c r="U177" i="1"/>
  <c r="U178" i="1"/>
  <c r="U179" i="1"/>
  <c r="U180" i="1"/>
  <c r="U181" i="1"/>
  <c r="U184" i="1"/>
  <c r="U185" i="1"/>
  <c r="U186" i="1"/>
  <c r="U187" i="1"/>
  <c r="U190" i="1"/>
  <c r="U191" i="1"/>
  <c r="U192" i="1"/>
  <c r="U193" i="1"/>
  <c r="U194" i="1"/>
  <c r="U196" i="1"/>
  <c r="U197" i="1"/>
  <c r="U198" i="1"/>
  <c r="U199" i="1"/>
  <c r="U200" i="1"/>
  <c r="U201" i="1"/>
  <c r="U202" i="1"/>
  <c r="U203" i="1"/>
  <c r="U204" i="1"/>
  <c r="U205" i="1"/>
  <c r="U206" i="1"/>
  <c r="U207" i="1"/>
  <c r="U208" i="1"/>
  <c r="U209" i="1"/>
  <c r="U210" i="1"/>
  <c r="U211" i="1"/>
  <c r="U212" i="1"/>
  <c r="U213" i="1"/>
  <c r="U214" i="1"/>
  <c r="U215" i="1"/>
  <c r="U216" i="1"/>
  <c r="U217" i="1"/>
  <c r="U218" i="1"/>
  <c r="U219" i="1"/>
  <c r="U220" i="1"/>
  <c r="U221" i="1"/>
  <c r="U223" i="1"/>
  <c r="U224" i="1"/>
  <c r="U228" i="1"/>
  <c r="U229" i="1"/>
  <c r="U230" i="1"/>
  <c r="U231" i="1"/>
  <c r="U232" i="1"/>
  <c r="U233" i="1"/>
  <c r="U234" i="1"/>
  <c r="U235" i="1"/>
  <c r="U236" i="1"/>
  <c r="U239" i="1"/>
  <c r="U240" i="1"/>
  <c r="U241" i="1"/>
  <c r="U242" i="1"/>
  <c r="U243" i="1"/>
  <c r="U244" i="1"/>
  <c r="U245" i="1"/>
  <c r="U246" i="1"/>
  <c r="U247" i="1"/>
  <c r="U248" i="1"/>
  <c r="U249" i="1"/>
  <c r="U251" i="1"/>
  <c r="U252" i="1"/>
  <c r="U253" i="1"/>
  <c r="U254" i="1"/>
  <c r="U256" i="1"/>
  <c r="U257" i="1"/>
  <c r="U258" i="1"/>
  <c r="U259" i="1"/>
  <c r="U260" i="1"/>
  <c r="U261" i="1"/>
  <c r="U262" i="1"/>
  <c r="U263" i="1"/>
  <c r="U264" i="1"/>
  <c r="U265" i="1"/>
  <c r="U266" i="1"/>
  <c r="U267" i="1"/>
  <c r="U268" i="1"/>
  <c r="U269" i="1"/>
  <c r="U270" i="1"/>
  <c r="U271" i="1"/>
  <c r="U272" i="1"/>
  <c r="U273" i="1"/>
  <c r="U274" i="1"/>
  <c r="U276" i="1"/>
  <c r="U277" i="1"/>
  <c r="U278" i="1"/>
  <c r="U280" i="1"/>
  <c r="U281" i="1"/>
  <c r="U282" i="1"/>
  <c r="U284" i="1"/>
  <c r="U285" i="1"/>
  <c r="U286" i="1"/>
  <c r="U288" i="1"/>
  <c r="U289" i="1"/>
  <c r="U290" i="1"/>
  <c r="U291" i="1"/>
  <c r="U292" i="1"/>
  <c r="U293" i="1"/>
  <c r="U294" i="1"/>
  <c r="U298" i="1"/>
  <c r="U302" i="1"/>
  <c r="U303" i="1"/>
  <c r="U304" i="1"/>
  <c r="U305" i="1"/>
  <c r="U306" i="1"/>
  <c r="U307" i="1"/>
  <c r="U308" i="1"/>
  <c r="T32" i="1"/>
  <c r="R195" i="1"/>
  <c r="I19" i="1"/>
  <c r="K19" i="1"/>
  <c r="F19" i="1"/>
  <c r="I104" i="1"/>
  <c r="I101" i="1"/>
  <c r="I109" i="1"/>
  <c r="E19" i="1"/>
  <c r="E18" i="1" s="1"/>
  <c r="H317" i="1"/>
  <c r="I317" i="1"/>
  <c r="J317" i="1"/>
  <c r="K317" i="1"/>
  <c r="L317" i="1"/>
  <c r="M317" i="1"/>
  <c r="N317" i="1"/>
  <c r="O317" i="1"/>
  <c r="P317" i="1"/>
  <c r="Q317" i="1"/>
  <c r="R317" i="1"/>
  <c r="F317" i="1"/>
  <c r="M19" i="1"/>
  <c r="O19" i="1"/>
  <c r="P19" i="1"/>
  <c r="Q19" i="1"/>
  <c r="G195" i="1"/>
  <c r="H195" i="1"/>
  <c r="F195" i="1"/>
  <c r="Q301" i="1"/>
  <c r="Q300" i="1" s="1"/>
  <c r="Q299" i="1" s="1"/>
  <c r="Q287" i="1"/>
  <c r="Q283" i="1"/>
  <c r="Q279" i="1"/>
  <c r="Q250" i="1" s="1"/>
  <c r="Q238" i="1"/>
  <c r="Q237" i="1" s="1"/>
  <c r="Q227" i="1"/>
  <c r="Q226" i="1" s="1"/>
  <c r="Q222" i="1"/>
  <c r="Q195" i="1"/>
  <c r="Q189" i="1"/>
  <c r="Q188" i="1" s="1"/>
  <c r="Q183" i="1"/>
  <c r="Q182" i="1" s="1"/>
  <c r="Q169" i="1"/>
  <c r="Q166" i="1"/>
  <c r="Q109" i="1"/>
  <c r="Q104" i="1"/>
  <c r="Q101" i="1"/>
  <c r="G287" i="1"/>
  <c r="G283" i="1"/>
  <c r="G279" i="1"/>
  <c r="G250" i="1" s="1"/>
  <c r="G238" i="1"/>
  <c r="G237" i="1" s="1"/>
  <c r="G227" i="1"/>
  <c r="G222" i="1"/>
  <c r="G189" i="1"/>
  <c r="G188" i="1" s="1"/>
  <c r="G183" i="1"/>
  <c r="G182" i="1" s="1"/>
  <c r="G169" i="1"/>
  <c r="G166" i="1"/>
  <c r="G113" i="1"/>
  <c r="G109" i="1"/>
  <c r="G104" i="1"/>
  <c r="G101" i="1"/>
  <c r="Z319" i="1"/>
  <c r="Z318" i="1"/>
  <c r="Y318" i="1"/>
  <c r="V318" i="1"/>
  <c r="E317" i="1"/>
  <c r="Y319" i="1"/>
  <c r="Z316" i="1"/>
  <c r="Y316" i="1"/>
  <c r="V316" i="1"/>
  <c r="Z315" i="1"/>
  <c r="Y315" i="1"/>
  <c r="V315" i="1"/>
  <c r="Z314" i="1"/>
  <c r="Y314" i="1"/>
  <c r="V314" i="1"/>
  <c r="Z313" i="1"/>
  <c r="Y313" i="1"/>
  <c r="V313" i="1"/>
  <c r="Z312" i="1"/>
  <c r="Y312" i="1"/>
  <c r="V312" i="1"/>
  <c r="Z311" i="1"/>
  <c r="Y311" i="1"/>
  <c r="V311" i="1"/>
  <c r="Z310" i="1"/>
  <c r="Y310" i="1"/>
  <c r="V310" i="1"/>
  <c r="Z309" i="1"/>
  <c r="Y309" i="1"/>
  <c r="V309" i="1"/>
  <c r="Z308" i="1"/>
  <c r="Y308" i="1"/>
  <c r="W308" i="1"/>
  <c r="V308" i="1"/>
  <c r="Z307" i="1"/>
  <c r="Y307" i="1"/>
  <c r="W307" i="1"/>
  <c r="V307" i="1"/>
  <c r="Z306" i="1"/>
  <c r="Y306" i="1"/>
  <c r="W306" i="1"/>
  <c r="V306" i="1"/>
  <c r="Z305" i="1"/>
  <c r="Y305" i="1"/>
  <c r="W305" i="1"/>
  <c r="V305" i="1"/>
  <c r="Z304" i="1"/>
  <c r="Y304" i="1"/>
  <c r="W304" i="1"/>
  <c r="V304" i="1"/>
  <c r="Z303" i="1"/>
  <c r="Z302" i="1"/>
  <c r="T301" i="1"/>
  <c r="T300" i="1" s="1"/>
  <c r="T299" i="1" s="1"/>
  <c r="S301" i="1"/>
  <c r="S300" i="1" s="1"/>
  <c r="S299" i="1" s="1"/>
  <c r="P301" i="1"/>
  <c r="P300" i="1" s="1"/>
  <c r="P299" i="1" s="1"/>
  <c r="O301" i="1"/>
  <c r="O300" i="1" s="1"/>
  <c r="O299" i="1" s="1"/>
  <c r="M301" i="1"/>
  <c r="M300" i="1" s="1"/>
  <c r="M299" i="1" s="1"/>
  <c r="L301" i="1"/>
  <c r="L300" i="1" s="1"/>
  <c r="L299" i="1" s="1"/>
  <c r="K301" i="1"/>
  <c r="K300" i="1" s="1"/>
  <c r="K299" i="1" s="1"/>
  <c r="I301" i="1"/>
  <c r="I300" i="1" s="1"/>
  <c r="I299" i="1" s="1"/>
  <c r="I225" i="1" s="1"/>
  <c r="H301" i="1"/>
  <c r="H300" i="1" s="1"/>
  <c r="H299" i="1" s="1"/>
  <c r="F301" i="1"/>
  <c r="F300" i="1" s="1"/>
  <c r="F299" i="1" s="1"/>
  <c r="E301" i="1"/>
  <c r="E300" i="1" s="1"/>
  <c r="E299" i="1" s="1"/>
  <c r="Z298" i="1"/>
  <c r="Y298" i="1"/>
  <c r="W298" i="1"/>
  <c r="V298" i="1"/>
  <c r="Z294" i="1"/>
  <c r="Y294" i="1"/>
  <c r="W294" i="1"/>
  <c r="V294" i="1"/>
  <c r="Z293" i="1"/>
  <c r="Y293" i="1"/>
  <c r="W293" i="1"/>
  <c r="V293" i="1"/>
  <c r="Z292" i="1"/>
  <c r="Y292" i="1"/>
  <c r="W292" i="1"/>
  <c r="V292" i="1"/>
  <c r="Z291" i="1"/>
  <c r="Y291" i="1"/>
  <c r="W291" i="1"/>
  <c r="V291" i="1"/>
  <c r="Z290" i="1"/>
  <c r="Y290" i="1"/>
  <c r="W290" i="1"/>
  <c r="V290" i="1"/>
  <c r="Z289" i="1"/>
  <c r="Z288" i="1"/>
  <c r="Y288" i="1"/>
  <c r="W288" i="1"/>
  <c r="V288" i="1"/>
  <c r="T287" i="1"/>
  <c r="S287" i="1"/>
  <c r="R287" i="1"/>
  <c r="P287" i="1"/>
  <c r="O287" i="1"/>
  <c r="N287" i="1"/>
  <c r="M287" i="1"/>
  <c r="L287" i="1"/>
  <c r="K287" i="1"/>
  <c r="J287" i="1"/>
  <c r="H287" i="1"/>
  <c r="F287" i="1"/>
  <c r="E287" i="1"/>
  <c r="W289" i="1"/>
  <c r="Z286" i="1"/>
  <c r="Y286" i="1"/>
  <c r="AA286" i="1" s="1"/>
  <c r="W286" i="1"/>
  <c r="V286" i="1"/>
  <c r="Z285" i="1"/>
  <c r="Z284" i="1"/>
  <c r="Y284" i="1"/>
  <c r="W284" i="1"/>
  <c r="V284" i="1"/>
  <c r="T283" i="1"/>
  <c r="S283" i="1"/>
  <c r="R283" i="1"/>
  <c r="P283" i="1"/>
  <c r="O283" i="1"/>
  <c r="N283" i="1"/>
  <c r="M283" i="1"/>
  <c r="L283" i="1"/>
  <c r="K283" i="1"/>
  <c r="J283" i="1"/>
  <c r="H283" i="1"/>
  <c r="F283" i="1"/>
  <c r="E283" i="1"/>
  <c r="W285" i="1"/>
  <c r="Z282" i="1"/>
  <c r="Y282" i="1"/>
  <c r="W282" i="1"/>
  <c r="V282" i="1"/>
  <c r="Z281" i="1"/>
  <c r="Z280" i="1"/>
  <c r="Y280" i="1"/>
  <c r="W280" i="1"/>
  <c r="V280" i="1"/>
  <c r="T279" i="1"/>
  <c r="S279" i="1"/>
  <c r="R279" i="1"/>
  <c r="P279" i="1"/>
  <c r="O279" i="1"/>
  <c r="N279" i="1"/>
  <c r="N250" i="1" s="1"/>
  <c r="M279" i="1"/>
  <c r="M250" i="1" s="1"/>
  <c r="L279" i="1"/>
  <c r="K279" i="1"/>
  <c r="J279" i="1"/>
  <c r="H279" i="1"/>
  <c r="F279" i="1"/>
  <c r="E279" i="1"/>
  <c r="W281" i="1"/>
  <c r="Z278" i="1"/>
  <c r="Y278" i="1"/>
  <c r="AA278" i="1" s="1"/>
  <c r="W278" i="1"/>
  <c r="V278" i="1"/>
  <c r="Z277" i="1"/>
  <c r="Y277" i="1"/>
  <c r="W277" i="1"/>
  <c r="V277" i="1"/>
  <c r="Z276" i="1"/>
  <c r="Y276" i="1"/>
  <c r="W276" i="1"/>
  <c r="V276" i="1"/>
  <c r="J275" i="1"/>
  <c r="Z274" i="1"/>
  <c r="Y274" i="1"/>
  <c r="W274" i="1"/>
  <c r="V274" i="1"/>
  <c r="Z273" i="1"/>
  <c r="Y273" i="1"/>
  <c r="AA273" i="1" s="1"/>
  <c r="W273" i="1"/>
  <c r="V273" i="1"/>
  <c r="Z272" i="1"/>
  <c r="Y272" i="1"/>
  <c r="W272" i="1"/>
  <c r="V272" i="1"/>
  <c r="Z271" i="1"/>
  <c r="Y271" i="1"/>
  <c r="W271" i="1"/>
  <c r="V271" i="1"/>
  <c r="Z270" i="1"/>
  <c r="Y270" i="1"/>
  <c r="AA270" i="1" s="1"/>
  <c r="W270" i="1"/>
  <c r="V270" i="1"/>
  <c r="Z269" i="1"/>
  <c r="Y269" i="1"/>
  <c r="W269" i="1"/>
  <c r="V269" i="1"/>
  <c r="Z268" i="1"/>
  <c r="Y268" i="1"/>
  <c r="AA268" i="1" s="1"/>
  <c r="W268" i="1"/>
  <c r="V268" i="1"/>
  <c r="Z267" i="1"/>
  <c r="Y267" i="1"/>
  <c r="W267" i="1"/>
  <c r="V267" i="1"/>
  <c r="Z266" i="1"/>
  <c r="Y266" i="1"/>
  <c r="W266" i="1"/>
  <c r="V266" i="1"/>
  <c r="Z265" i="1"/>
  <c r="Y265" i="1"/>
  <c r="AA265" i="1" s="1"/>
  <c r="W265" i="1"/>
  <c r="V265" i="1"/>
  <c r="Z264" i="1"/>
  <c r="Y264" i="1"/>
  <c r="W264" i="1"/>
  <c r="V264" i="1"/>
  <c r="Z263" i="1"/>
  <c r="Y263" i="1"/>
  <c r="AA263" i="1" s="1"/>
  <c r="W263" i="1"/>
  <c r="V263" i="1"/>
  <c r="Z262" i="1"/>
  <c r="Y262" i="1"/>
  <c r="W262" i="1"/>
  <c r="V262" i="1"/>
  <c r="Z261" i="1"/>
  <c r="Y261" i="1"/>
  <c r="W261" i="1"/>
  <c r="V261" i="1"/>
  <c r="Z260" i="1"/>
  <c r="Y260" i="1"/>
  <c r="W260" i="1"/>
  <c r="V260" i="1"/>
  <c r="Z259" i="1"/>
  <c r="Y259" i="1"/>
  <c r="W259" i="1"/>
  <c r="V259" i="1"/>
  <c r="Z258" i="1"/>
  <c r="Y258" i="1"/>
  <c r="AA258" i="1" s="1"/>
  <c r="W258" i="1"/>
  <c r="V258" i="1"/>
  <c r="Z257" i="1"/>
  <c r="Y257" i="1"/>
  <c r="Z256" i="1"/>
  <c r="Y256" i="1"/>
  <c r="W256" i="1"/>
  <c r="V256" i="1"/>
  <c r="F255" i="1"/>
  <c r="W257" i="1"/>
  <c r="Z254" i="1"/>
  <c r="Y254" i="1"/>
  <c r="W254" i="1"/>
  <c r="V254" i="1"/>
  <c r="Z253" i="1"/>
  <c r="Y253" i="1"/>
  <c r="W253" i="1"/>
  <c r="V253" i="1"/>
  <c r="Z252" i="1"/>
  <c r="Z251" i="1"/>
  <c r="Y251" i="1"/>
  <c r="AA251" i="1" s="1"/>
  <c r="W251" i="1"/>
  <c r="V251" i="1"/>
  <c r="Z249" i="1"/>
  <c r="Y249" i="1"/>
  <c r="W249" i="1"/>
  <c r="V249" i="1"/>
  <c r="Z248" i="1"/>
  <c r="Y248" i="1"/>
  <c r="W248" i="1"/>
  <c r="V248" i="1"/>
  <c r="Z247" i="1"/>
  <c r="Y247" i="1"/>
  <c r="W247" i="1"/>
  <c r="V247" i="1"/>
  <c r="Z246" i="1"/>
  <c r="Y246" i="1"/>
  <c r="W246" i="1"/>
  <c r="V246" i="1"/>
  <c r="Z245" i="1"/>
  <c r="Y245" i="1"/>
  <c r="AA245" i="1" s="1"/>
  <c r="W245" i="1"/>
  <c r="V245" i="1"/>
  <c r="Z244" i="1"/>
  <c r="Y244" i="1"/>
  <c r="W244" i="1"/>
  <c r="V244" i="1"/>
  <c r="Z243" i="1"/>
  <c r="Y243" i="1"/>
  <c r="W243" i="1"/>
  <c r="V243" i="1"/>
  <c r="Z242" i="1"/>
  <c r="Y242" i="1"/>
  <c r="W242" i="1"/>
  <c r="V242" i="1"/>
  <c r="Z241" i="1"/>
  <c r="Y241" i="1"/>
  <c r="W241" i="1"/>
  <c r="V241" i="1"/>
  <c r="Z240" i="1"/>
  <c r="Z239" i="1"/>
  <c r="T238" i="1"/>
  <c r="T237" i="1"/>
  <c r="S238" i="1"/>
  <c r="S237" i="1" s="1"/>
  <c r="R238" i="1"/>
  <c r="R237" i="1" s="1"/>
  <c r="P238" i="1"/>
  <c r="P237" i="1" s="1"/>
  <c r="O238" i="1"/>
  <c r="O237" i="1" s="1"/>
  <c r="N238" i="1"/>
  <c r="N237" i="1" s="1"/>
  <c r="M238" i="1"/>
  <c r="M237" i="1" s="1"/>
  <c r="L238" i="1"/>
  <c r="L237" i="1" s="1"/>
  <c r="K238" i="1"/>
  <c r="K237" i="1" s="1"/>
  <c r="J238" i="1"/>
  <c r="J237" i="1" s="1"/>
  <c r="H238" i="1"/>
  <c r="H237" i="1" s="1"/>
  <c r="F238" i="1"/>
  <c r="F237" i="1" s="1"/>
  <c r="E238" i="1"/>
  <c r="E237" i="1" s="1"/>
  <c r="Z236" i="1"/>
  <c r="Y236" i="1"/>
  <c r="W236" i="1"/>
  <c r="V236" i="1"/>
  <c r="Z235" i="1"/>
  <c r="Y235" i="1"/>
  <c r="AA235" i="1" s="1"/>
  <c r="W235" i="1"/>
  <c r="V235" i="1"/>
  <c r="Z234" i="1"/>
  <c r="Y234" i="1"/>
  <c r="W234" i="1"/>
  <c r="V234" i="1"/>
  <c r="Z233" i="1"/>
  <c r="Y233" i="1"/>
  <c r="W233" i="1"/>
  <c r="V233" i="1"/>
  <c r="Z232" i="1"/>
  <c r="Y232" i="1"/>
  <c r="W232" i="1"/>
  <c r="V232" i="1"/>
  <c r="Z231" i="1"/>
  <c r="Y231" i="1"/>
  <c r="W231" i="1"/>
  <c r="V231" i="1"/>
  <c r="Z230" i="1"/>
  <c r="Y230" i="1"/>
  <c r="AA230" i="1" s="1"/>
  <c r="W230" i="1"/>
  <c r="V230" i="1"/>
  <c r="Z229" i="1"/>
  <c r="V229" i="1"/>
  <c r="Z228" i="1"/>
  <c r="T227" i="1"/>
  <c r="T226" i="1" s="1"/>
  <c r="S227" i="1"/>
  <c r="S226" i="1" s="1"/>
  <c r="R227" i="1"/>
  <c r="R226" i="1" s="1"/>
  <c r="P227" i="1"/>
  <c r="P226" i="1" s="1"/>
  <c r="O227" i="1"/>
  <c r="O226" i="1" s="1"/>
  <c r="N227" i="1"/>
  <c r="N226" i="1" s="1"/>
  <c r="M227" i="1"/>
  <c r="M226" i="1" s="1"/>
  <c r="L227" i="1"/>
  <c r="L226" i="1" s="1"/>
  <c r="K227" i="1"/>
  <c r="K226" i="1" s="1"/>
  <c r="J227" i="1"/>
  <c r="J226" i="1" s="1"/>
  <c r="H227" i="1"/>
  <c r="H226" i="1" s="1"/>
  <c r="F227" i="1"/>
  <c r="F226" i="1" s="1"/>
  <c r="E227" i="1"/>
  <c r="Z224" i="1"/>
  <c r="Z223" i="1"/>
  <c r="Y223" i="1"/>
  <c r="W223" i="1"/>
  <c r="V223" i="1"/>
  <c r="T222" i="1"/>
  <c r="S222" i="1"/>
  <c r="R222" i="1"/>
  <c r="P222" i="1"/>
  <c r="O222" i="1"/>
  <c r="N222" i="1"/>
  <c r="M222" i="1"/>
  <c r="L222" i="1"/>
  <c r="K222" i="1"/>
  <c r="J222" i="1"/>
  <c r="I222" i="1"/>
  <c r="H222" i="1"/>
  <c r="F222" i="1"/>
  <c r="E222" i="1"/>
  <c r="Y224" i="1"/>
  <c r="Z221" i="1"/>
  <c r="Y221" i="1"/>
  <c r="W221" i="1"/>
  <c r="V221" i="1"/>
  <c r="Z220" i="1"/>
  <c r="Y220" i="1"/>
  <c r="W220" i="1"/>
  <c r="V220" i="1"/>
  <c r="Z219" i="1"/>
  <c r="Y219" i="1"/>
  <c r="W219" i="1"/>
  <c r="V219" i="1"/>
  <c r="Z218" i="1"/>
  <c r="Y218" i="1"/>
  <c r="W218" i="1"/>
  <c r="V218" i="1"/>
  <c r="Z217" i="1"/>
  <c r="Y217" i="1"/>
  <c r="W217" i="1"/>
  <c r="V217" i="1"/>
  <c r="Z216" i="1"/>
  <c r="Y216" i="1"/>
  <c r="W216" i="1"/>
  <c r="V216" i="1"/>
  <c r="Z215" i="1"/>
  <c r="Y215" i="1"/>
  <c r="W215" i="1"/>
  <c r="V215" i="1"/>
  <c r="Z214" i="1"/>
  <c r="Y214" i="1"/>
  <c r="W214" i="1"/>
  <c r="V214" i="1"/>
  <c r="Z213" i="1"/>
  <c r="Y213" i="1"/>
  <c r="W213" i="1"/>
  <c r="V213" i="1"/>
  <c r="Z212" i="1"/>
  <c r="Y212" i="1"/>
  <c r="W212" i="1"/>
  <c r="V212" i="1"/>
  <c r="Z211" i="1"/>
  <c r="Y211" i="1"/>
  <c r="W211" i="1"/>
  <c r="V211" i="1"/>
  <c r="Z210" i="1"/>
  <c r="Y210" i="1"/>
  <c r="W210" i="1"/>
  <c r="V210" i="1"/>
  <c r="Z209" i="1"/>
  <c r="Y209" i="1"/>
  <c r="W209" i="1"/>
  <c r="V209" i="1"/>
  <c r="Z208" i="1"/>
  <c r="Y208" i="1"/>
  <c r="W208" i="1"/>
  <c r="V208" i="1"/>
  <c r="Z207" i="1"/>
  <c r="Y207" i="1"/>
  <c r="W207" i="1"/>
  <c r="V207" i="1"/>
  <c r="Z206" i="1"/>
  <c r="Y206" i="1"/>
  <c r="W206" i="1"/>
  <c r="V206" i="1"/>
  <c r="Z204" i="1"/>
  <c r="Y204" i="1"/>
  <c r="W204" i="1"/>
  <c r="V204" i="1"/>
  <c r="Z203" i="1"/>
  <c r="Y203" i="1"/>
  <c r="W203" i="1"/>
  <c r="V203" i="1"/>
  <c r="Z202" i="1"/>
  <c r="Y202" i="1"/>
  <c r="W202" i="1"/>
  <c r="V202" i="1"/>
  <c r="Z201" i="1"/>
  <c r="Y201" i="1"/>
  <c r="W201" i="1"/>
  <c r="V201" i="1"/>
  <c r="Z200" i="1"/>
  <c r="Y200" i="1"/>
  <c r="W200" i="1"/>
  <c r="V200" i="1"/>
  <c r="Z199" i="1"/>
  <c r="Y199" i="1"/>
  <c r="W199" i="1"/>
  <c r="V199" i="1"/>
  <c r="Z198" i="1"/>
  <c r="Y198" i="1"/>
  <c r="W198" i="1"/>
  <c r="V198" i="1"/>
  <c r="Z197" i="1"/>
  <c r="Z196" i="1"/>
  <c r="Y196" i="1"/>
  <c r="W196" i="1"/>
  <c r="V196" i="1"/>
  <c r="T195" i="1"/>
  <c r="S195" i="1"/>
  <c r="P195" i="1"/>
  <c r="O195" i="1"/>
  <c r="N195" i="1"/>
  <c r="M195" i="1"/>
  <c r="L195" i="1"/>
  <c r="K195" i="1"/>
  <c r="J195" i="1"/>
  <c r="Y197" i="1"/>
  <c r="E195" i="1"/>
  <c r="W197" i="1"/>
  <c r="Z194" i="1"/>
  <c r="Y194" i="1"/>
  <c r="W194" i="1"/>
  <c r="V194" i="1"/>
  <c r="Z193" i="1"/>
  <c r="Y193" i="1"/>
  <c r="W193" i="1"/>
  <c r="V193" i="1"/>
  <c r="Z192" i="1"/>
  <c r="Y192" i="1"/>
  <c r="W192" i="1"/>
  <c r="V192" i="1"/>
  <c r="Z191" i="1"/>
  <c r="V191" i="1"/>
  <c r="Z190" i="1"/>
  <c r="W190" i="1"/>
  <c r="T189" i="1"/>
  <c r="T188" i="1" s="1"/>
  <c r="S189" i="1"/>
  <c r="S188" i="1" s="1"/>
  <c r="R189" i="1"/>
  <c r="R188" i="1" s="1"/>
  <c r="P189" i="1"/>
  <c r="P188" i="1" s="1"/>
  <c r="O189" i="1"/>
  <c r="O188" i="1" s="1"/>
  <c r="N189" i="1"/>
  <c r="N188" i="1" s="1"/>
  <c r="M189" i="1"/>
  <c r="M188" i="1" s="1"/>
  <c r="L189" i="1"/>
  <c r="L188" i="1" s="1"/>
  <c r="K189" i="1"/>
  <c r="K188" i="1" s="1"/>
  <c r="J189" i="1"/>
  <c r="J188" i="1" s="1"/>
  <c r="H189" i="1"/>
  <c r="H188" i="1" s="1"/>
  <c r="F189" i="1"/>
  <c r="F188" i="1" s="1"/>
  <c r="E189" i="1"/>
  <c r="V190" i="1"/>
  <c r="Z187" i="1"/>
  <c r="Y187" i="1"/>
  <c r="W187" i="1"/>
  <c r="V187" i="1"/>
  <c r="Z186" i="1"/>
  <c r="Y186" i="1"/>
  <c r="W186" i="1"/>
  <c r="V186" i="1"/>
  <c r="Z185" i="1"/>
  <c r="Z184" i="1"/>
  <c r="T183" i="1"/>
  <c r="T182" i="1" s="1"/>
  <c r="S183" i="1"/>
  <c r="S182" i="1" s="1"/>
  <c r="R183" i="1"/>
  <c r="R182" i="1" s="1"/>
  <c r="P183" i="1"/>
  <c r="P182" i="1" s="1"/>
  <c r="O183" i="1"/>
  <c r="O182" i="1" s="1"/>
  <c r="N183" i="1"/>
  <c r="N182" i="1" s="1"/>
  <c r="M183" i="1"/>
  <c r="M182" i="1" s="1"/>
  <c r="L183" i="1"/>
  <c r="L182" i="1" s="1"/>
  <c r="K183" i="1"/>
  <c r="K182" i="1" s="1"/>
  <c r="J183" i="1"/>
  <c r="J182" i="1" s="1"/>
  <c r="H183" i="1"/>
  <c r="H182" i="1" s="1"/>
  <c r="F183" i="1"/>
  <c r="F182" i="1" s="1"/>
  <c r="E183" i="1"/>
  <c r="W185" i="1"/>
  <c r="Z181" i="1"/>
  <c r="Y181" i="1"/>
  <c r="W181" i="1"/>
  <c r="V181" i="1"/>
  <c r="Z180" i="1"/>
  <c r="Y180" i="1"/>
  <c r="W180" i="1"/>
  <c r="V180" i="1"/>
  <c r="Z179" i="1"/>
  <c r="Y179" i="1"/>
  <c r="W179" i="1"/>
  <c r="V179" i="1"/>
  <c r="Z178" i="1"/>
  <c r="Y178" i="1"/>
  <c r="W178" i="1"/>
  <c r="V178" i="1"/>
  <c r="Z177" i="1"/>
  <c r="Y177" i="1"/>
  <c r="W177" i="1"/>
  <c r="V177" i="1"/>
  <c r="Z176" i="1"/>
  <c r="Y176" i="1"/>
  <c r="W176" i="1"/>
  <c r="V176" i="1"/>
  <c r="Z175" i="1"/>
  <c r="Y175" i="1"/>
  <c r="W175" i="1"/>
  <c r="V175" i="1"/>
  <c r="Z174" i="1"/>
  <c r="Y174" i="1"/>
  <c r="W174" i="1"/>
  <c r="V174" i="1"/>
  <c r="Z173" i="1"/>
  <c r="Y173" i="1"/>
  <c r="W173" i="1"/>
  <c r="V173" i="1"/>
  <c r="Z172" i="1"/>
  <c r="Y172" i="1"/>
  <c r="W172" i="1"/>
  <c r="V172" i="1"/>
  <c r="Z171" i="1"/>
  <c r="V171" i="1"/>
  <c r="Z170" i="1"/>
  <c r="Y170" i="1"/>
  <c r="W170" i="1"/>
  <c r="V170" i="1"/>
  <c r="T169" i="1"/>
  <c r="S169" i="1"/>
  <c r="R169" i="1"/>
  <c r="P169" i="1"/>
  <c r="O169" i="1"/>
  <c r="N169" i="1"/>
  <c r="M169" i="1"/>
  <c r="L169" i="1"/>
  <c r="K169" i="1"/>
  <c r="J169" i="1"/>
  <c r="H169" i="1"/>
  <c r="F169" i="1"/>
  <c r="Y171" i="1"/>
  <c r="E169" i="1"/>
  <c r="W171" i="1"/>
  <c r="Z168" i="1"/>
  <c r="Z167" i="1"/>
  <c r="Y167" i="1"/>
  <c r="W167" i="1"/>
  <c r="V167" i="1"/>
  <c r="T166" i="1"/>
  <c r="S166" i="1"/>
  <c r="R166" i="1"/>
  <c r="P166" i="1"/>
  <c r="O166" i="1"/>
  <c r="N166" i="1"/>
  <c r="M166" i="1"/>
  <c r="L166" i="1"/>
  <c r="K166" i="1"/>
  <c r="J166" i="1"/>
  <c r="H166" i="1"/>
  <c r="F166" i="1"/>
  <c r="E166" i="1"/>
  <c r="W168" i="1"/>
  <c r="Z165" i="1"/>
  <c r="Y165" i="1"/>
  <c r="W165" i="1"/>
  <c r="V165" i="1"/>
  <c r="Z164" i="1"/>
  <c r="Y164" i="1"/>
  <c r="W164" i="1"/>
  <c r="V164" i="1"/>
  <c r="Z163" i="1"/>
  <c r="Y163" i="1"/>
  <c r="W163" i="1"/>
  <c r="V163" i="1"/>
  <c r="Z162" i="1"/>
  <c r="Y162" i="1"/>
  <c r="W162" i="1"/>
  <c r="V162" i="1"/>
  <c r="Z161" i="1"/>
  <c r="Y161" i="1"/>
  <c r="W161" i="1"/>
  <c r="V161" i="1"/>
  <c r="Z160" i="1"/>
  <c r="Y160" i="1"/>
  <c r="W160" i="1"/>
  <c r="V160" i="1"/>
  <c r="Z159" i="1"/>
  <c r="Y159" i="1"/>
  <c r="W159" i="1"/>
  <c r="V159" i="1"/>
  <c r="Z158" i="1"/>
  <c r="Y158" i="1"/>
  <c r="W158" i="1"/>
  <c r="V158" i="1"/>
  <c r="Z157" i="1"/>
  <c r="Y157" i="1"/>
  <c r="W157" i="1"/>
  <c r="V157" i="1"/>
  <c r="Z156" i="1"/>
  <c r="Y156" i="1"/>
  <c r="W156" i="1"/>
  <c r="V156" i="1"/>
  <c r="Z155" i="1"/>
  <c r="Y155" i="1"/>
  <c r="W155" i="1"/>
  <c r="V155" i="1"/>
  <c r="Z154" i="1"/>
  <c r="Y154" i="1"/>
  <c r="W154" i="1"/>
  <c r="V154" i="1"/>
  <c r="Z153" i="1"/>
  <c r="Y153" i="1"/>
  <c r="W153" i="1"/>
  <c r="V153" i="1"/>
  <c r="Z152" i="1"/>
  <c r="Y152" i="1"/>
  <c r="W152" i="1"/>
  <c r="V152" i="1"/>
  <c r="Z151" i="1"/>
  <c r="Y151" i="1"/>
  <c r="W151" i="1"/>
  <c r="V151" i="1"/>
  <c r="Z150" i="1"/>
  <c r="Y150" i="1"/>
  <c r="W150" i="1"/>
  <c r="V150" i="1"/>
  <c r="Z149" i="1"/>
  <c r="Y149" i="1"/>
  <c r="W149" i="1"/>
  <c r="V149" i="1"/>
  <c r="Z148" i="1"/>
  <c r="Y148" i="1"/>
  <c r="W148" i="1"/>
  <c r="V148" i="1"/>
  <c r="Z147" i="1"/>
  <c r="Y147" i="1"/>
  <c r="W147" i="1"/>
  <c r="V147" i="1"/>
  <c r="Z146" i="1"/>
  <c r="Y146" i="1"/>
  <c r="W146" i="1"/>
  <c r="V146" i="1"/>
  <c r="Z145" i="1"/>
  <c r="Y145" i="1"/>
  <c r="W145" i="1"/>
  <c r="V145" i="1"/>
  <c r="Z144" i="1"/>
  <c r="Y144" i="1"/>
  <c r="W144" i="1"/>
  <c r="V144" i="1"/>
  <c r="Z143" i="1"/>
  <c r="Y143" i="1"/>
  <c r="W143" i="1"/>
  <c r="V143" i="1"/>
  <c r="Z142" i="1"/>
  <c r="Y142" i="1"/>
  <c r="W142" i="1"/>
  <c r="V142" i="1"/>
  <c r="Z141" i="1"/>
  <c r="Y141" i="1"/>
  <c r="W141" i="1"/>
  <c r="V141" i="1"/>
  <c r="Z140" i="1"/>
  <c r="Y140" i="1"/>
  <c r="W140" i="1"/>
  <c r="V140" i="1"/>
  <c r="Z139" i="1"/>
  <c r="Y139" i="1"/>
  <c r="W139" i="1"/>
  <c r="V139" i="1"/>
  <c r="Z138" i="1"/>
  <c r="Z137" i="1"/>
  <c r="Y137" i="1"/>
  <c r="W137" i="1"/>
  <c r="V137" i="1"/>
  <c r="T136" i="1"/>
  <c r="Z135" i="1"/>
  <c r="Y135" i="1"/>
  <c r="W135" i="1"/>
  <c r="V135" i="1"/>
  <c r="Z134" i="1"/>
  <c r="Y134" i="1"/>
  <c r="W134" i="1"/>
  <c r="V134" i="1"/>
  <c r="Z133" i="1"/>
  <c r="Y133" i="1"/>
  <c r="W133" i="1"/>
  <c r="V133" i="1"/>
  <c r="Z132" i="1"/>
  <c r="Y132" i="1"/>
  <c r="W132" i="1"/>
  <c r="V132" i="1"/>
  <c r="Z131" i="1"/>
  <c r="Y131" i="1"/>
  <c r="W131" i="1"/>
  <c r="V131" i="1"/>
  <c r="Z130" i="1"/>
  <c r="Y130" i="1"/>
  <c r="W130" i="1"/>
  <c r="V130" i="1"/>
  <c r="Z129" i="1"/>
  <c r="Y129" i="1"/>
  <c r="W129" i="1"/>
  <c r="V129" i="1"/>
  <c r="Z128" i="1"/>
  <c r="Y128" i="1"/>
  <c r="W128" i="1"/>
  <c r="V128" i="1"/>
  <c r="Z127" i="1"/>
  <c r="Y127" i="1"/>
  <c r="W127" i="1"/>
  <c r="V127" i="1"/>
  <c r="Z126" i="1"/>
  <c r="Y126" i="1"/>
  <c r="W126" i="1"/>
  <c r="V126" i="1"/>
  <c r="Z125" i="1"/>
  <c r="Y125" i="1"/>
  <c r="W125" i="1"/>
  <c r="V125" i="1"/>
  <c r="Z124" i="1"/>
  <c r="Y124" i="1"/>
  <c r="W124" i="1"/>
  <c r="V124" i="1"/>
  <c r="Z123" i="1"/>
  <c r="Y123" i="1"/>
  <c r="W123" i="1"/>
  <c r="V123" i="1"/>
  <c r="Z122" i="1"/>
  <c r="Y122" i="1"/>
  <c r="W122" i="1"/>
  <c r="V122" i="1"/>
  <c r="Z121" i="1"/>
  <c r="Y121" i="1"/>
  <c r="W121" i="1"/>
  <c r="V121" i="1"/>
  <c r="Z120" i="1"/>
  <c r="Y120" i="1"/>
  <c r="W120" i="1"/>
  <c r="V120" i="1"/>
  <c r="Z119" i="1"/>
  <c r="Y119" i="1"/>
  <c r="W119" i="1"/>
  <c r="V119" i="1"/>
  <c r="Z118" i="1"/>
  <c r="Y118" i="1"/>
  <c r="W118" i="1"/>
  <c r="V118" i="1"/>
  <c r="Z117" i="1"/>
  <c r="Y117" i="1"/>
  <c r="W117" i="1"/>
  <c r="V117" i="1"/>
  <c r="Z116" i="1"/>
  <c r="Y116" i="1"/>
  <c r="W116" i="1"/>
  <c r="V116" i="1"/>
  <c r="Z115" i="1"/>
  <c r="V115" i="1"/>
  <c r="Z114" i="1"/>
  <c r="Y114" i="1"/>
  <c r="W114" i="1"/>
  <c r="V114" i="1"/>
  <c r="T113" i="1"/>
  <c r="S113" i="1"/>
  <c r="F113" i="1"/>
  <c r="E113" i="1"/>
  <c r="Z112" i="1"/>
  <c r="Y112" i="1"/>
  <c r="W112" i="1"/>
  <c r="V112" i="1"/>
  <c r="Z111" i="1"/>
  <c r="V111" i="1"/>
  <c r="Z110" i="1"/>
  <c r="Y110" i="1"/>
  <c r="W110" i="1"/>
  <c r="V110" i="1"/>
  <c r="T109" i="1"/>
  <c r="S109" i="1"/>
  <c r="P109" i="1"/>
  <c r="O109" i="1"/>
  <c r="M109" i="1"/>
  <c r="L109" i="1"/>
  <c r="K109" i="1"/>
  <c r="H109" i="1"/>
  <c r="F109" i="1"/>
  <c r="E109" i="1"/>
  <c r="Z108" i="1"/>
  <c r="Y108" i="1"/>
  <c r="W108" i="1"/>
  <c r="V108" i="1"/>
  <c r="Z107" i="1"/>
  <c r="Y107" i="1"/>
  <c r="W107" i="1"/>
  <c r="V107" i="1"/>
  <c r="Z106" i="1"/>
  <c r="Z105" i="1"/>
  <c r="Y105" i="1"/>
  <c r="W105" i="1"/>
  <c r="V105" i="1"/>
  <c r="T104" i="1"/>
  <c r="S104" i="1"/>
  <c r="P104" i="1"/>
  <c r="O104" i="1"/>
  <c r="M104" i="1"/>
  <c r="L104" i="1"/>
  <c r="K104" i="1"/>
  <c r="F104" i="1"/>
  <c r="E104" i="1"/>
  <c r="V106" i="1"/>
  <c r="Z103" i="1"/>
  <c r="V103" i="1"/>
  <c r="Z102" i="1"/>
  <c r="Y102" i="1"/>
  <c r="W102" i="1"/>
  <c r="V102" i="1"/>
  <c r="T101" i="1"/>
  <c r="S101" i="1"/>
  <c r="P101" i="1"/>
  <c r="O101" i="1"/>
  <c r="M101" i="1"/>
  <c r="L101" i="1"/>
  <c r="K101" i="1"/>
  <c r="H101" i="1"/>
  <c r="F101" i="1"/>
  <c r="E101" i="1"/>
  <c r="Z100" i="1"/>
  <c r="Y100" i="1"/>
  <c r="W100" i="1"/>
  <c r="V100" i="1"/>
  <c r="Z99" i="1"/>
  <c r="Y99" i="1"/>
  <c r="W99" i="1"/>
  <c r="V99" i="1"/>
  <c r="Z98" i="1"/>
  <c r="Y98" i="1"/>
  <c r="W98" i="1"/>
  <c r="V98" i="1"/>
  <c r="Z97" i="1"/>
  <c r="Y97" i="1"/>
  <c r="W97" i="1"/>
  <c r="V97" i="1"/>
  <c r="Z96" i="1"/>
  <c r="Y96" i="1"/>
  <c r="W96" i="1"/>
  <c r="V96" i="1"/>
  <c r="Z95" i="1"/>
  <c r="Y95" i="1"/>
  <c r="W95" i="1"/>
  <c r="V95" i="1"/>
  <c r="Z94" i="1"/>
  <c r="Y94" i="1"/>
  <c r="W94" i="1"/>
  <c r="V94" i="1"/>
  <c r="Z93" i="1"/>
  <c r="Y93" i="1"/>
  <c r="W93" i="1"/>
  <c r="V93" i="1"/>
  <c r="Z92" i="1"/>
  <c r="Y92" i="1"/>
  <c r="W92" i="1"/>
  <c r="V92" i="1"/>
  <c r="Z91" i="1"/>
  <c r="V91" i="1"/>
  <c r="Z90" i="1"/>
  <c r="T89" i="1"/>
  <c r="Z87" i="1"/>
  <c r="Y87" i="1"/>
  <c r="W87" i="1"/>
  <c r="V87" i="1"/>
  <c r="Z86" i="1"/>
  <c r="Y86" i="1"/>
  <c r="W86" i="1"/>
  <c r="V86" i="1"/>
  <c r="Z85" i="1"/>
  <c r="Y85" i="1"/>
  <c r="W85" i="1"/>
  <c r="V85" i="1"/>
  <c r="Z84" i="1"/>
  <c r="Y84" i="1"/>
  <c r="W84" i="1"/>
  <c r="V84" i="1"/>
  <c r="Z83" i="1"/>
  <c r="Y83" i="1"/>
  <c r="W83" i="1"/>
  <c r="V83" i="1"/>
  <c r="Z82" i="1"/>
  <c r="V82" i="1"/>
  <c r="Z81" i="1"/>
  <c r="Y81" i="1"/>
  <c r="W81" i="1"/>
  <c r="V81" i="1"/>
  <c r="T80" i="1"/>
  <c r="Z79" i="1"/>
  <c r="Y79" i="1"/>
  <c r="W79" i="1"/>
  <c r="V79" i="1"/>
  <c r="Z78" i="1"/>
  <c r="Y78" i="1"/>
  <c r="W78" i="1"/>
  <c r="V78" i="1"/>
  <c r="Z77" i="1"/>
  <c r="Y77" i="1"/>
  <c r="W77" i="1"/>
  <c r="V77" i="1"/>
  <c r="Z76" i="1"/>
  <c r="Y76" i="1"/>
  <c r="W76" i="1"/>
  <c r="V76" i="1"/>
  <c r="Z75" i="1"/>
  <c r="Y75" i="1"/>
  <c r="W75" i="1"/>
  <c r="V75" i="1"/>
  <c r="Z74" i="1"/>
  <c r="V74" i="1"/>
  <c r="Z73" i="1"/>
  <c r="Y73" i="1"/>
  <c r="W73" i="1"/>
  <c r="V73" i="1"/>
  <c r="T72" i="1"/>
  <c r="Z71" i="1"/>
  <c r="Y71" i="1"/>
  <c r="W71" i="1"/>
  <c r="V71" i="1"/>
  <c r="Z69" i="1"/>
  <c r="Y69" i="1"/>
  <c r="W69" i="1"/>
  <c r="V69" i="1"/>
  <c r="Z68" i="1"/>
  <c r="Y68" i="1"/>
  <c r="W68" i="1"/>
  <c r="V68" i="1"/>
  <c r="Z67" i="1"/>
  <c r="Y67" i="1"/>
  <c r="W67" i="1"/>
  <c r="V67" i="1"/>
  <c r="Z66" i="1"/>
  <c r="Y66" i="1"/>
  <c r="W66" i="1"/>
  <c r="V66" i="1"/>
  <c r="Z65" i="1"/>
  <c r="Y65" i="1"/>
  <c r="W65" i="1"/>
  <c r="V65" i="1"/>
  <c r="Z64" i="1"/>
  <c r="Y64" i="1"/>
  <c r="W64" i="1"/>
  <c r="V64" i="1"/>
  <c r="Z63" i="1"/>
  <c r="Y63" i="1"/>
  <c r="W63" i="1"/>
  <c r="V63" i="1"/>
  <c r="Z62" i="1"/>
  <c r="Y62" i="1"/>
  <c r="W62" i="1"/>
  <c r="V62" i="1"/>
  <c r="Z61" i="1"/>
  <c r="Y61" i="1"/>
  <c r="W61" i="1"/>
  <c r="V61" i="1"/>
  <c r="Z60" i="1"/>
  <c r="Y60" i="1"/>
  <c r="W60" i="1"/>
  <c r="V60" i="1"/>
  <c r="Z59" i="1"/>
  <c r="Y59" i="1"/>
  <c r="W59" i="1"/>
  <c r="V59" i="1"/>
  <c r="Z58" i="1"/>
  <c r="V58" i="1"/>
  <c r="Z57" i="1"/>
  <c r="T56" i="1"/>
  <c r="Y58" i="1"/>
  <c r="W58" i="1"/>
  <c r="Z41" i="1"/>
  <c r="Y41" i="1"/>
  <c r="W41" i="1"/>
  <c r="V41" i="1"/>
  <c r="Z31" i="1"/>
  <c r="Y31" i="1"/>
  <c r="W31" i="1"/>
  <c r="V31" i="1"/>
  <c r="Z29" i="1"/>
  <c r="Y29" i="1"/>
  <c r="T19" i="1"/>
  <c r="S19" i="1"/>
  <c r="Y168" i="1"/>
  <c r="Y185" i="1"/>
  <c r="Y240" i="1"/>
  <c r="Y281" i="1"/>
  <c r="Y285" i="1"/>
  <c r="V303" i="1"/>
  <c r="W74" i="1"/>
  <c r="W82" i="1"/>
  <c r="W91" i="1"/>
  <c r="W103" i="1"/>
  <c r="W115" i="1"/>
  <c r="W138" i="1"/>
  <c r="Y190" i="1"/>
  <c r="Y228" i="1"/>
  <c r="Y74" i="1"/>
  <c r="Y82" i="1"/>
  <c r="Y91" i="1"/>
  <c r="Y103" i="1"/>
  <c r="Y111" i="1"/>
  <c r="Y115" i="1"/>
  <c r="Y138" i="1"/>
  <c r="V168" i="1"/>
  <c r="V185" i="1"/>
  <c r="Y191" i="1"/>
  <c r="V197" i="1"/>
  <c r="W224" i="1"/>
  <c r="Y229" i="1"/>
  <c r="V240" i="1"/>
  <c r="V257" i="1"/>
  <c r="V281" i="1"/>
  <c r="V285" i="1"/>
  <c r="V289" i="1"/>
  <c r="Y303" i="1"/>
  <c r="W106" i="1"/>
  <c r="V138" i="1"/>
  <c r="Y289" i="1"/>
  <c r="Y106" i="1"/>
  <c r="W111" i="1"/>
  <c r="W191" i="1"/>
  <c r="V224" i="1"/>
  <c r="W229" i="1"/>
  <c r="W303" i="1"/>
  <c r="W240" i="1"/>
  <c r="W228" i="1"/>
  <c r="V239" i="1"/>
  <c r="V228" i="1"/>
  <c r="V90" i="1"/>
  <c r="Y90" i="1"/>
  <c r="W90" i="1"/>
  <c r="Y252" i="1"/>
  <c r="W252" i="1"/>
  <c r="V252" i="1"/>
  <c r="Y239" i="1"/>
  <c r="W239" i="1"/>
  <c r="Y184" i="1"/>
  <c r="W184" i="1"/>
  <c r="V184" i="1"/>
  <c r="Y57" i="1"/>
  <c r="W57" i="1"/>
  <c r="V57" i="1"/>
  <c r="Y302" i="1"/>
  <c r="W302" i="1"/>
  <c r="V302" i="1"/>
  <c r="AA241" i="1" l="1"/>
  <c r="AA246" i="1"/>
  <c r="O250" i="1"/>
  <c r="AA282" i="1"/>
  <c r="P250" i="1"/>
  <c r="L250" i="1"/>
  <c r="L225" i="1" s="1"/>
  <c r="L321" i="1" s="1"/>
  <c r="H250" i="1"/>
  <c r="K250" i="1"/>
  <c r="R250" i="1"/>
  <c r="R225" i="1" s="1"/>
  <c r="R321" i="1" s="1"/>
  <c r="U255" i="1"/>
  <c r="F250" i="1"/>
  <c r="U275" i="1"/>
  <c r="J250" i="1"/>
  <c r="AA256" i="1"/>
  <c r="AA292" i="1"/>
  <c r="AA257" i="1"/>
  <c r="AA262" i="1"/>
  <c r="AA267" i="1"/>
  <c r="AA272" i="1"/>
  <c r="AA248" i="1"/>
  <c r="AA291" i="1"/>
  <c r="AA239" i="1"/>
  <c r="AA240" i="1"/>
  <c r="AA261" i="1"/>
  <c r="AA266" i="1"/>
  <c r="AA284" i="1"/>
  <c r="AA196" i="1"/>
  <c r="AA231" i="1"/>
  <c r="AA236" i="1"/>
  <c r="AA288" i="1"/>
  <c r="AA208" i="1"/>
  <c r="AA213" i="1"/>
  <c r="AA218" i="1"/>
  <c r="AA220" i="1"/>
  <c r="AA85" i="1"/>
  <c r="AA202" i="1"/>
  <c r="AA197" i="1"/>
  <c r="AA77" i="1"/>
  <c r="AA149" i="1"/>
  <c r="AA154" i="1"/>
  <c r="AA159" i="1"/>
  <c r="AA164" i="1"/>
  <c r="AA175" i="1"/>
  <c r="AA180" i="1"/>
  <c r="AA194" i="1"/>
  <c r="AA319" i="1"/>
  <c r="AA71" i="1"/>
  <c r="AA298" i="1"/>
  <c r="AA145" i="1"/>
  <c r="AA150" i="1"/>
  <c r="AA155" i="1"/>
  <c r="AA160" i="1"/>
  <c r="AA165" i="1"/>
  <c r="AA176" i="1"/>
  <c r="AA181" i="1"/>
  <c r="AA242" i="1"/>
  <c r="AA228" i="1"/>
  <c r="AA187" i="1"/>
  <c r="AA289" i="1"/>
  <c r="AA253" i="1"/>
  <c r="AA264" i="1"/>
  <c r="AA269" i="1"/>
  <c r="AA274" i="1"/>
  <c r="AA209" i="1"/>
  <c r="AA247" i="1"/>
  <c r="N225" i="1"/>
  <c r="N321" i="1" s="1"/>
  <c r="AA271" i="1"/>
  <c r="AA277" i="1"/>
  <c r="AA185" i="1"/>
  <c r="AA232" i="1"/>
  <c r="AA294" i="1"/>
  <c r="S250" i="1"/>
  <c r="S225" i="1" s="1"/>
  <c r="S321" i="1" s="1"/>
  <c r="AA280" i="1"/>
  <c r="T250" i="1"/>
  <c r="T225" i="1" s="1"/>
  <c r="T321" i="1" s="1"/>
  <c r="AA310" i="1"/>
  <c r="M225" i="1"/>
  <c r="M321" i="1" s="1"/>
  <c r="L18" i="1"/>
  <c r="AA260" i="1"/>
  <c r="O225" i="1"/>
  <c r="O321" i="1" s="1"/>
  <c r="Z227" i="1"/>
  <c r="AA244" i="1"/>
  <c r="AA193" i="1"/>
  <c r="AA186" i="1"/>
  <c r="AA156" i="1"/>
  <c r="AA161" i="1"/>
  <c r="AA172" i="1"/>
  <c r="AA177" i="1"/>
  <c r="AA142" i="1"/>
  <c r="AA147" i="1"/>
  <c r="AA152" i="1"/>
  <c r="AA157" i="1"/>
  <c r="AA162" i="1"/>
  <c r="AA178" i="1"/>
  <c r="AA200" i="1"/>
  <c r="AA206" i="1"/>
  <c r="AA211" i="1"/>
  <c r="AA216" i="1"/>
  <c r="AA221" i="1"/>
  <c r="AA190" i="1"/>
  <c r="AA203" i="1"/>
  <c r="AA219" i="1"/>
  <c r="AA106" i="1"/>
  <c r="AA79" i="1"/>
  <c r="V195" i="1"/>
  <c r="AA118" i="1"/>
  <c r="AA191" i="1"/>
  <c r="AA148" i="1"/>
  <c r="AA153" i="1"/>
  <c r="AA158" i="1"/>
  <c r="AA163" i="1"/>
  <c r="AA174" i="1"/>
  <c r="AA179" i="1"/>
  <c r="AA102" i="1"/>
  <c r="AA111" i="1"/>
  <c r="AA201" i="1"/>
  <c r="AA207" i="1"/>
  <c r="AA212" i="1"/>
  <c r="AA217" i="1"/>
  <c r="AA31" i="1"/>
  <c r="U238" i="1"/>
  <c r="E250" i="1"/>
  <c r="Y275" i="1"/>
  <c r="AA229" i="1"/>
  <c r="AA252" i="1"/>
  <c r="Y255" i="1"/>
  <c r="AA285" i="1"/>
  <c r="W283" i="1"/>
  <c r="Z275" i="1"/>
  <c r="Z255" i="1"/>
  <c r="AA281" i="1"/>
  <c r="AA233" i="1"/>
  <c r="AA259" i="1"/>
  <c r="K225" i="1"/>
  <c r="K321" i="1" s="1"/>
  <c r="V287" i="1"/>
  <c r="V275" i="1"/>
  <c r="AA234" i="1"/>
  <c r="AA254" i="1"/>
  <c r="AA276" i="1"/>
  <c r="AA249" i="1"/>
  <c r="V279" i="1"/>
  <c r="V238" i="1"/>
  <c r="AA290" i="1"/>
  <c r="Y287" i="1"/>
  <c r="AA243" i="1"/>
  <c r="V255" i="1"/>
  <c r="U279" i="1"/>
  <c r="Y238" i="1"/>
  <c r="U227" i="1"/>
  <c r="H225" i="1"/>
  <c r="H321" i="1" s="1"/>
  <c r="U287" i="1"/>
  <c r="Z238" i="1"/>
  <c r="AA293" i="1"/>
  <c r="U237" i="1"/>
  <c r="Q225" i="1"/>
  <c r="Q321" i="1" s="1"/>
  <c r="W227" i="1"/>
  <c r="U283" i="1"/>
  <c r="W238" i="1"/>
  <c r="W255" i="1"/>
  <c r="P225" i="1"/>
  <c r="P321" i="1" s="1"/>
  <c r="AA302" i="1"/>
  <c r="AA59" i="1"/>
  <c r="Z72" i="1"/>
  <c r="AA311" i="1"/>
  <c r="AA97" i="1"/>
  <c r="AA133" i="1"/>
  <c r="AA108" i="1"/>
  <c r="AA121" i="1"/>
  <c r="AA134" i="1"/>
  <c r="AA93" i="1"/>
  <c r="AA96" i="1"/>
  <c r="AA306" i="1"/>
  <c r="AA307" i="1"/>
  <c r="AA223" i="1"/>
  <c r="Y222" i="1"/>
  <c r="AA199" i="1"/>
  <c r="AA204" i="1"/>
  <c r="AA210" i="1"/>
  <c r="AA215" i="1"/>
  <c r="AA192" i="1"/>
  <c r="U183" i="1"/>
  <c r="Z189" i="1"/>
  <c r="U166" i="1"/>
  <c r="AA171" i="1"/>
  <c r="AA170" i="1"/>
  <c r="W166" i="1"/>
  <c r="AA173" i="1"/>
  <c r="AA168" i="1"/>
  <c r="AA146" i="1"/>
  <c r="AA151" i="1"/>
  <c r="AA138" i="1"/>
  <c r="AA117" i="1"/>
  <c r="AA127" i="1"/>
  <c r="T88" i="1"/>
  <c r="AA103" i="1"/>
  <c r="AA100" i="1"/>
  <c r="K55" i="1"/>
  <c r="R18" i="1"/>
  <c r="AA62" i="1"/>
  <c r="AA67" i="1"/>
  <c r="Z222" i="1"/>
  <c r="Y169" i="1"/>
  <c r="Y166" i="1"/>
  <c r="AA94" i="1"/>
  <c r="AA99" i="1"/>
  <c r="AA130" i="1"/>
  <c r="AA198" i="1"/>
  <c r="AA214" i="1"/>
  <c r="U195" i="1"/>
  <c r="AA124" i="1"/>
  <c r="V222" i="1"/>
  <c r="AA126" i="1"/>
  <c r="U189" i="1"/>
  <c r="W183" i="1"/>
  <c r="V166" i="1"/>
  <c r="Y183" i="1"/>
  <c r="V183" i="1"/>
  <c r="L88" i="1"/>
  <c r="W72" i="1"/>
  <c r="AA184" i="1"/>
  <c r="AA139" i="1"/>
  <c r="AA224" i="1"/>
  <c r="AA167" i="1"/>
  <c r="U222" i="1"/>
  <c r="Z183" i="1"/>
  <c r="AA92" i="1"/>
  <c r="E182" i="1"/>
  <c r="Y182" i="1" s="1"/>
  <c r="AA105" i="1"/>
  <c r="AA41" i="1"/>
  <c r="AA305" i="1"/>
  <c r="V301" i="1"/>
  <c r="W301" i="1"/>
  <c r="AA304" i="1"/>
  <c r="AA316" i="1"/>
  <c r="U301" i="1"/>
  <c r="G300" i="1"/>
  <c r="G299" i="1" s="1"/>
  <c r="AA314" i="1"/>
  <c r="AA308" i="1"/>
  <c r="I18" i="1"/>
  <c r="K18" i="1"/>
  <c r="Z237" i="1"/>
  <c r="W237" i="1"/>
  <c r="Z279" i="1"/>
  <c r="Y189" i="1"/>
  <c r="Z166" i="1"/>
  <c r="V169" i="1"/>
  <c r="Z301" i="1"/>
  <c r="W287" i="1"/>
  <c r="V237" i="1"/>
  <c r="AA66" i="1"/>
  <c r="AA69" i="1"/>
  <c r="AA81" i="1"/>
  <c r="AA83" i="1"/>
  <c r="AA86" i="1"/>
  <c r="AA95" i="1"/>
  <c r="AA98" i="1"/>
  <c r="V101" i="1"/>
  <c r="AA137" i="1"/>
  <c r="E188" i="1"/>
  <c r="G226" i="1"/>
  <c r="J300" i="1"/>
  <c r="J299" i="1" s="1"/>
  <c r="Z136" i="1"/>
  <c r="Z89" i="1"/>
  <c r="V283" i="1"/>
  <c r="V227" i="1"/>
  <c r="Z169" i="1"/>
  <c r="W279" i="1"/>
  <c r="AA74" i="1"/>
  <c r="AA76" i="1"/>
  <c r="O88" i="1"/>
  <c r="AA107" i="1"/>
  <c r="Z109" i="1"/>
  <c r="AA120" i="1"/>
  <c r="AA129" i="1"/>
  <c r="AA132" i="1"/>
  <c r="AA135" i="1"/>
  <c r="Y101" i="1"/>
  <c r="R88" i="1"/>
  <c r="M88" i="1"/>
  <c r="Y72" i="1"/>
  <c r="S18" i="1"/>
  <c r="G18" i="1"/>
  <c r="Z19" i="1"/>
  <c r="Z287" i="1"/>
  <c r="Y227" i="1"/>
  <c r="W222" i="1"/>
  <c r="Y301" i="1"/>
  <c r="Y283" i="1"/>
  <c r="Y237" i="1"/>
  <c r="W189" i="1"/>
  <c r="AA115" i="1"/>
  <c r="AA73" i="1"/>
  <c r="AA75" i="1"/>
  <c r="AA78" i="1"/>
  <c r="Z113" i="1"/>
  <c r="AA114" i="1"/>
  <c r="AA116" i="1"/>
  <c r="AA119" i="1"/>
  <c r="AA122" i="1"/>
  <c r="AA125" i="1"/>
  <c r="AA128" i="1"/>
  <c r="AA131" i="1"/>
  <c r="AA140" i="1"/>
  <c r="AA143" i="1"/>
  <c r="E226" i="1"/>
  <c r="W275" i="1"/>
  <c r="Z195" i="1"/>
  <c r="Z283" i="1"/>
  <c r="U101" i="1"/>
  <c r="S88" i="1"/>
  <c r="U72" i="1"/>
  <c r="U169" i="1"/>
  <c r="Y279" i="1"/>
  <c r="W195" i="1"/>
  <c r="Y195" i="1"/>
  <c r="V189" i="1"/>
  <c r="W169" i="1"/>
  <c r="Y19" i="1"/>
  <c r="T18" i="1"/>
  <c r="P18" i="1"/>
  <c r="M18" i="1"/>
  <c r="Z80" i="1"/>
  <c r="Y109" i="1"/>
  <c r="U136" i="1"/>
  <c r="Z101" i="1"/>
  <c r="V72" i="1"/>
  <c r="K88" i="1"/>
  <c r="AA68" i="1"/>
  <c r="V109" i="1"/>
  <c r="W101" i="1"/>
  <c r="AA90" i="1"/>
  <c r="AA91" i="1"/>
  <c r="Q55" i="1"/>
  <c r="AA82" i="1"/>
  <c r="AA63" i="1"/>
  <c r="U109" i="1"/>
  <c r="AA112" i="1"/>
  <c r="AA123" i="1"/>
  <c r="AA141" i="1"/>
  <c r="AA144" i="1"/>
  <c r="W109" i="1"/>
  <c r="Y136" i="1"/>
  <c r="AA318" i="1"/>
  <c r="AA312" i="1"/>
  <c r="AA315" i="1"/>
  <c r="AA309" i="1"/>
  <c r="AA313" i="1"/>
  <c r="Z32" i="1"/>
  <c r="I321" i="1"/>
  <c r="Q18" i="1"/>
  <c r="N18" i="1"/>
  <c r="O18" i="1"/>
  <c r="Y32" i="1"/>
  <c r="V32" i="1"/>
  <c r="W32" i="1"/>
  <c r="H18" i="1"/>
  <c r="AA303" i="1"/>
  <c r="V136" i="1"/>
  <c r="W136" i="1"/>
  <c r="P88" i="1"/>
  <c r="F88" i="1"/>
  <c r="J88" i="1"/>
  <c r="G88" i="1"/>
  <c r="U113" i="1"/>
  <c r="V113" i="1"/>
  <c r="W113" i="1"/>
  <c r="Y113" i="1"/>
  <c r="I88" i="1"/>
  <c r="I54" i="1" s="1"/>
  <c r="I53" i="1" s="1"/>
  <c r="I52" i="1" s="1"/>
  <c r="Q88" i="1"/>
  <c r="E88" i="1"/>
  <c r="AA110" i="1"/>
  <c r="Z104" i="1"/>
  <c r="AA84" i="1"/>
  <c r="AA60" i="1"/>
  <c r="AA65" i="1"/>
  <c r="AA64" i="1"/>
  <c r="AA61" i="1"/>
  <c r="AA58" i="1"/>
  <c r="U32" i="1"/>
  <c r="V19" i="1"/>
  <c r="U19" i="1"/>
  <c r="F18" i="1"/>
  <c r="W19" i="1"/>
  <c r="U104" i="1"/>
  <c r="V104" i="1"/>
  <c r="Y104" i="1"/>
  <c r="H88" i="1"/>
  <c r="W104" i="1"/>
  <c r="Y89" i="1"/>
  <c r="H55" i="1"/>
  <c r="Z317" i="1"/>
  <c r="U89" i="1"/>
  <c r="V89" i="1"/>
  <c r="W89" i="1"/>
  <c r="N88" i="1"/>
  <c r="R55" i="1"/>
  <c r="U80" i="1"/>
  <c r="AA87" i="1"/>
  <c r="V80" i="1"/>
  <c r="S55" i="1"/>
  <c r="G55" i="1"/>
  <c r="E55" i="1"/>
  <c r="P55" i="1"/>
  <c r="O55" i="1"/>
  <c r="W80" i="1"/>
  <c r="N55" i="1"/>
  <c r="M55" i="1"/>
  <c r="L55" i="1"/>
  <c r="Y80" i="1"/>
  <c r="T55" i="1"/>
  <c r="J55" i="1"/>
  <c r="Z56" i="1"/>
  <c r="U56" i="1"/>
  <c r="V56" i="1"/>
  <c r="AA57" i="1"/>
  <c r="AA29" i="1"/>
  <c r="W56" i="1"/>
  <c r="F55" i="1"/>
  <c r="Y56" i="1"/>
  <c r="Y317" i="1"/>
  <c r="V317" i="1"/>
  <c r="G225" i="1" l="1"/>
  <c r="J225" i="1"/>
  <c r="J321" i="1" s="1"/>
  <c r="AA255" i="1"/>
  <c r="AA227" i="1"/>
  <c r="AA166" i="1"/>
  <c r="AA222" i="1"/>
  <c r="AA183" i="1"/>
  <c r="AA72" i="1"/>
  <c r="AA109" i="1"/>
  <c r="AA169" i="1"/>
  <c r="K54" i="1"/>
  <c r="K53" i="1" s="1"/>
  <c r="K52" i="1" s="1"/>
  <c r="AA189" i="1"/>
  <c r="AA19" i="1"/>
  <c r="W250" i="1"/>
  <c r="AA275" i="1"/>
  <c r="E225" i="1"/>
  <c r="E321" i="1" s="1"/>
  <c r="AA287" i="1"/>
  <c r="V250" i="1"/>
  <c r="Z250" i="1"/>
  <c r="F225" i="1"/>
  <c r="F321" i="1" s="1"/>
  <c r="AA279" i="1"/>
  <c r="AA238" i="1"/>
  <c r="U300" i="1"/>
  <c r="Z300" i="1"/>
  <c r="W300" i="1"/>
  <c r="U18" i="1"/>
  <c r="T54" i="1"/>
  <c r="T53" i="1" s="1"/>
  <c r="T52" i="1" s="1"/>
  <c r="T322" i="1" s="1"/>
  <c r="AA89" i="1"/>
  <c r="V182" i="1"/>
  <c r="Z182" i="1"/>
  <c r="AA182" i="1" s="1"/>
  <c r="AA136" i="1"/>
  <c r="M54" i="1"/>
  <c r="M53" i="1" s="1"/>
  <c r="M52" i="1" s="1"/>
  <c r="M341" i="1" s="1"/>
  <c r="AA101" i="1"/>
  <c r="R54" i="1"/>
  <c r="R53" i="1" s="1"/>
  <c r="R52" i="1" s="1"/>
  <c r="R322" i="1" s="1"/>
  <c r="J54" i="1"/>
  <c r="J53" i="1" s="1"/>
  <c r="S54" i="1"/>
  <c r="S53" i="1" s="1"/>
  <c r="S52" i="1" s="1"/>
  <c r="S320" i="1" s="1"/>
  <c r="Q54" i="1"/>
  <c r="Q53" i="1" s="1"/>
  <c r="Q52" i="1" s="1"/>
  <c r="Q320" i="1" s="1"/>
  <c r="O54" i="1"/>
  <c r="O53" i="1" s="1"/>
  <c r="O52" i="1" s="1"/>
  <c r="O322" i="1" s="1"/>
  <c r="P54" i="1"/>
  <c r="P53" i="1" s="1"/>
  <c r="P52" i="1" s="1"/>
  <c r="P339" i="1" s="1"/>
  <c r="AA195" i="1"/>
  <c r="W182" i="1"/>
  <c r="U182" i="1"/>
  <c r="AA80" i="1"/>
  <c r="L54" i="1"/>
  <c r="L53" i="1" s="1"/>
  <c r="L52" i="1" s="1"/>
  <c r="L320" i="1" s="1"/>
  <c r="AA104" i="1"/>
  <c r="I322" i="1"/>
  <c r="Y300" i="1"/>
  <c r="V300" i="1"/>
  <c r="V299" i="1"/>
  <c r="U299" i="1"/>
  <c r="Z299" i="1"/>
  <c r="Y299" i="1"/>
  <c r="W299" i="1"/>
  <c r="AA237" i="1"/>
  <c r="V188" i="1"/>
  <c r="Z188" i="1"/>
  <c r="W188" i="1"/>
  <c r="U188" i="1"/>
  <c r="Y188" i="1"/>
  <c r="AA301" i="1"/>
  <c r="U226" i="1"/>
  <c r="V226" i="1"/>
  <c r="W226" i="1"/>
  <c r="Y226" i="1"/>
  <c r="Z226" i="1"/>
  <c r="AA283" i="1"/>
  <c r="Y250" i="1"/>
  <c r="AA113" i="1"/>
  <c r="U250" i="1"/>
  <c r="W18" i="1"/>
  <c r="AA32" i="1"/>
  <c r="Y18" i="1"/>
  <c r="Z18" i="1"/>
  <c r="Z88" i="1"/>
  <c r="E54" i="1"/>
  <c r="E53" i="1" s="1"/>
  <c r="G54" i="1"/>
  <c r="G53" i="1" s="1"/>
  <c r="H54" i="1"/>
  <c r="H53" i="1" s="1"/>
  <c r="H52" i="1" s="1"/>
  <c r="H322" i="1" s="1"/>
  <c r="I320" i="1"/>
  <c r="AA317" i="1"/>
  <c r="V88" i="1"/>
  <c r="Y88" i="1"/>
  <c r="U88" i="1"/>
  <c r="W88" i="1"/>
  <c r="N54" i="1"/>
  <c r="N53" i="1" s="1"/>
  <c r="N52" i="1" s="1"/>
  <c r="AA56" i="1"/>
  <c r="Z55" i="1"/>
  <c r="Y55" i="1"/>
  <c r="W55" i="1"/>
  <c r="V55" i="1"/>
  <c r="F54" i="1"/>
  <c r="U55" i="1"/>
  <c r="E52" i="1" l="1"/>
  <c r="E339" i="1" s="1"/>
  <c r="J52" i="1"/>
  <c r="J320" i="1" s="1"/>
  <c r="Z321" i="1"/>
  <c r="AA18" i="1"/>
  <c r="AA250" i="1"/>
  <c r="W225" i="1"/>
  <c r="Z225" i="1"/>
  <c r="K320" i="1"/>
  <c r="K341" i="1"/>
  <c r="K322" i="1"/>
  <c r="K339" i="1"/>
  <c r="U225" i="1"/>
  <c r="U321" i="1" s="1"/>
  <c r="T320" i="1"/>
  <c r="AA226" i="1"/>
  <c r="T339" i="1"/>
  <c r="V225" i="1"/>
  <c r="T341" i="1"/>
  <c r="Y225" i="1"/>
  <c r="G321" i="1"/>
  <c r="Y321" i="1" s="1"/>
  <c r="AA300" i="1"/>
  <c r="G52" i="1"/>
  <c r="G322" i="1" s="1"/>
  <c r="M339" i="1"/>
  <c r="P320" i="1"/>
  <c r="M322" i="1"/>
  <c r="M320" i="1"/>
  <c r="P341" i="1"/>
  <c r="P322" i="1"/>
  <c r="L341" i="1"/>
  <c r="Q322" i="1"/>
  <c r="R339" i="1"/>
  <c r="L322" i="1"/>
  <c r="R341" i="1"/>
  <c r="L339" i="1"/>
  <c r="R320" i="1"/>
  <c r="O320" i="1"/>
  <c r="S322" i="1"/>
  <c r="AA188" i="1"/>
  <c r="AA299" i="1"/>
  <c r="S341" i="1"/>
  <c r="AA88" i="1"/>
  <c r="H320" i="1"/>
  <c r="N339" i="1"/>
  <c r="N320" i="1"/>
  <c r="N322" i="1"/>
  <c r="N341" i="1"/>
  <c r="AA55" i="1"/>
  <c r="F53" i="1"/>
  <c r="Z54" i="1"/>
  <c r="W54" i="1"/>
  <c r="Y54" i="1"/>
  <c r="U54" i="1"/>
  <c r="V54" i="1"/>
  <c r="J322" i="1" l="1"/>
  <c r="J339" i="1"/>
  <c r="J341" i="1"/>
  <c r="E341" i="1"/>
  <c r="E322" i="1"/>
  <c r="E320" i="1"/>
  <c r="AA321" i="1"/>
  <c r="G320" i="1"/>
  <c r="AA225" i="1"/>
  <c r="AA54" i="1"/>
  <c r="W53" i="1"/>
  <c r="Y53" i="1"/>
  <c r="F52" i="1"/>
  <c r="V53" i="1"/>
  <c r="V321" i="1" s="1"/>
  <c r="Z53" i="1"/>
  <c r="U53" i="1"/>
  <c r="U320" i="1" s="1"/>
  <c r="Z52" i="1" l="1"/>
  <c r="F322" i="1"/>
  <c r="Z322" i="1" s="1"/>
  <c r="W52" i="1"/>
  <c r="U52" i="1"/>
  <c r="U322" i="1" s="1"/>
  <c r="F320" i="1"/>
  <c r="V52" i="1"/>
  <c r="Y52" i="1"/>
  <c r="F341" i="1"/>
  <c r="F339" i="1"/>
  <c r="AA53" i="1"/>
  <c r="AA52" i="1" l="1"/>
  <c r="Y320" i="1"/>
  <c r="Z320" i="1"/>
  <c r="Y322" i="1"/>
  <c r="AA322" i="1" s="1"/>
  <c r="AA320" i="1" l="1"/>
</calcChain>
</file>

<file path=xl/sharedStrings.xml><?xml version="1.0" encoding="utf-8"?>
<sst xmlns="http://schemas.openxmlformats.org/spreadsheetml/2006/main" count="593" uniqueCount="551">
  <si>
    <t>CONSILIUL  JUDEŢEAN   MARAMUREŞ</t>
  </si>
  <si>
    <t>mii lei</t>
  </si>
  <si>
    <t>DENUMIREA    INDICATORULUI</t>
  </si>
  <si>
    <t>COD</t>
  </si>
  <si>
    <t>SERVICIUL PUBLIC JUDETEAN ”SALVAMONT”</t>
  </si>
  <si>
    <t>MUZEUL JUDEŢEAN DE ISTORIE ŞI ARHEOLOGIE BAIA MARE</t>
  </si>
  <si>
    <t>MUZEUL DE MINERALOGIE BAIA MARE</t>
  </si>
  <si>
    <t>REVISTA DE CULTURĂ "FAMILIA ROMÂNĂ" BAIA MARE</t>
  </si>
  <si>
    <t>REVISTA DE CULTURA "NORD LITERAR"</t>
  </si>
  <si>
    <t>SERVICIUL JUDETEAN DE PAZA MARAMURES</t>
  </si>
  <si>
    <t>cap.54.10</t>
  </si>
  <si>
    <t>cap.54.15</t>
  </si>
  <si>
    <t>33.10.08</t>
  </si>
  <si>
    <t>33.10.21</t>
  </si>
  <si>
    <t>Venituri din contractele incheiate cu directiile de sanatate publica din sume alocate de la bugetul de stat</t>
  </si>
  <si>
    <t>33.10.30</t>
  </si>
  <si>
    <t>33.10.50</t>
  </si>
  <si>
    <t>Donații și sponsorizări</t>
  </si>
  <si>
    <t>37.10.01</t>
  </si>
  <si>
    <t>37.10.03</t>
  </si>
  <si>
    <t xml:space="preserve">Subvenţii din bugetele locale pentru instituţii </t>
  </si>
  <si>
    <t>43.10.09</t>
  </si>
  <si>
    <t>43.10.10</t>
  </si>
  <si>
    <t>Subventii din bugetul Fondului national unic de asigurari de sanatate pentru acoperirea cresterilor salariale</t>
  </si>
  <si>
    <t>43.10.33</t>
  </si>
  <si>
    <t>37.10.04</t>
  </si>
  <si>
    <t>43.10.14</t>
  </si>
  <si>
    <t>Subvenţii din bugetele locale pentru instituţii</t>
  </si>
  <si>
    <t>43.10.19</t>
  </si>
  <si>
    <t>43.10.16</t>
  </si>
  <si>
    <t>43.10.16.01</t>
  </si>
  <si>
    <t xml:space="preserve">SECŢIUNEA DE FUNCŢIONARE </t>
  </si>
  <si>
    <t xml:space="preserve">CHELTUIELI CURENTE  </t>
  </si>
  <si>
    <t>01</t>
  </si>
  <si>
    <t xml:space="preserve">TITLUL I  CHELTUIELI DE PERSONAL   </t>
  </si>
  <si>
    <t>10</t>
  </si>
  <si>
    <t>10.01</t>
  </si>
  <si>
    <t>10.01.01</t>
  </si>
  <si>
    <t>10.01.05</t>
  </si>
  <si>
    <t>Alte sporuri</t>
  </si>
  <si>
    <t>10.01.06</t>
  </si>
  <si>
    <t>Ore suplimentare</t>
  </si>
  <si>
    <t>10.01.07</t>
  </si>
  <si>
    <t>Fond de premii</t>
  </si>
  <si>
    <t>10.01.08</t>
  </si>
  <si>
    <t>Prima de vacanta</t>
  </si>
  <si>
    <t>10.01.09</t>
  </si>
  <si>
    <t>Fond pentru posturi ocupate prin cumul</t>
  </si>
  <si>
    <t>10.01.10</t>
  </si>
  <si>
    <t>Fond aferent platii cu ora</t>
  </si>
  <si>
    <t>10.01.11</t>
  </si>
  <si>
    <t>10.01.12</t>
  </si>
  <si>
    <t>10.01.13</t>
  </si>
  <si>
    <t>10.01.14</t>
  </si>
  <si>
    <t>10.01.15</t>
  </si>
  <si>
    <t>10.01.16</t>
  </si>
  <si>
    <t>10.01.30</t>
  </si>
  <si>
    <t>10.02</t>
  </si>
  <si>
    <t>10.02.01</t>
  </si>
  <si>
    <t>10.02.02</t>
  </si>
  <si>
    <t>10.02.03</t>
  </si>
  <si>
    <t>10.02.04</t>
  </si>
  <si>
    <t>Transportul la si de la locul de munca</t>
  </si>
  <si>
    <t>10.02.05</t>
  </si>
  <si>
    <t>Tichete de vacanta</t>
  </si>
  <si>
    <t>10.02.06</t>
  </si>
  <si>
    <t>Alte drepturi salariale in natura</t>
  </si>
  <si>
    <t>10.02.30</t>
  </si>
  <si>
    <t xml:space="preserve">Contributii  </t>
  </si>
  <si>
    <t>10.03</t>
  </si>
  <si>
    <t>Contributii de asigurari sociale de stat</t>
  </si>
  <si>
    <t>10.03.01</t>
  </si>
  <si>
    <t xml:space="preserve">Contributii de asigurări de somaj </t>
  </si>
  <si>
    <t>10.03.02</t>
  </si>
  <si>
    <t xml:space="preserve">Contributii de asigurari sociale de sanatate </t>
  </si>
  <si>
    <t>10.03.03</t>
  </si>
  <si>
    <t>Contributii de asigurari pentru accidente de munca si boli profesionale</t>
  </si>
  <si>
    <t>10.03.04</t>
  </si>
  <si>
    <t xml:space="preserve">Prime de asigurare de viaţă plătite de angajator pentru angajaţi </t>
  </si>
  <si>
    <t>10.03.05</t>
  </si>
  <si>
    <t>Contributii pentru concedii si indemnizatii</t>
  </si>
  <si>
    <t>10.03.06</t>
  </si>
  <si>
    <t>10.03.07</t>
  </si>
  <si>
    <t>20</t>
  </si>
  <si>
    <t>20.01</t>
  </si>
  <si>
    <t>Furnituri de birou</t>
  </si>
  <si>
    <t>20.01.01</t>
  </si>
  <si>
    <t>Materiale pentru curatenie</t>
  </si>
  <si>
    <t>20.01.02</t>
  </si>
  <si>
    <t>Încalzit, Iluminat si forta motrica</t>
  </si>
  <si>
    <t>20.01.03</t>
  </si>
  <si>
    <t>Apa, canal si salubritate</t>
  </si>
  <si>
    <t>20.01.04</t>
  </si>
  <si>
    <t>Carburanti si lubrifianti</t>
  </si>
  <si>
    <t>20.01.05</t>
  </si>
  <si>
    <t>Piese de schimb</t>
  </si>
  <si>
    <t>20.01.06</t>
  </si>
  <si>
    <t>Transport</t>
  </si>
  <si>
    <t>20.01.07</t>
  </si>
  <si>
    <t xml:space="preserve">Posta, telecomunicatii, radio, tv, internet </t>
  </si>
  <si>
    <t>20.01.08</t>
  </si>
  <si>
    <t xml:space="preserve">Materiale si prestari de servicii cu caracter functional </t>
  </si>
  <si>
    <t>20.01.09</t>
  </si>
  <si>
    <t>Alte bunuri si servicii pentru întretinere si functionare</t>
  </si>
  <si>
    <t>20.01.30</t>
  </si>
  <si>
    <t xml:space="preserve">Reparatii curente </t>
  </si>
  <si>
    <t>20.02</t>
  </si>
  <si>
    <t xml:space="preserve">Hrana  </t>
  </si>
  <si>
    <t>20.03</t>
  </si>
  <si>
    <t>Hrana pentru oameni</t>
  </si>
  <si>
    <t>20.03.01</t>
  </si>
  <si>
    <t>Hrana pentru animale</t>
  </si>
  <si>
    <t>20.03.02</t>
  </si>
  <si>
    <t>20.04</t>
  </si>
  <si>
    <t xml:space="preserve">Medicamente </t>
  </si>
  <si>
    <t>20.04.01</t>
  </si>
  <si>
    <t>Materiale sanitare</t>
  </si>
  <si>
    <t>20.04.02</t>
  </si>
  <si>
    <t>Reactivi</t>
  </si>
  <si>
    <t>20.04.03</t>
  </si>
  <si>
    <t>Dezinfectanti</t>
  </si>
  <si>
    <t>20.04.04</t>
  </si>
  <si>
    <t xml:space="preserve">Bunuri de natura obiectelor de inventar </t>
  </si>
  <si>
    <t>20.05</t>
  </si>
  <si>
    <t>Uniforme si echipament</t>
  </si>
  <si>
    <t>20.05.01</t>
  </si>
  <si>
    <t>Lenjerie si accesorii de pat</t>
  </si>
  <si>
    <t>20.05.03</t>
  </si>
  <si>
    <t>Alte obiecte de inventar</t>
  </si>
  <si>
    <t>20.05.30</t>
  </si>
  <si>
    <t xml:space="preserve">Deplasari, detasari, transferari </t>
  </si>
  <si>
    <t>20.06</t>
  </si>
  <si>
    <t>Deplasari interne, detaşări, transferări</t>
  </si>
  <si>
    <t>20.06.01</t>
  </si>
  <si>
    <t>Deplasari în străinătate</t>
  </si>
  <si>
    <t>20.06.02</t>
  </si>
  <si>
    <t>Materiale de laborator</t>
  </si>
  <si>
    <t>20.09</t>
  </si>
  <si>
    <t>Cercetare-dezvoltare</t>
  </si>
  <si>
    <t>20.10</t>
  </si>
  <si>
    <t>Carti, publicatii si materiale documentare</t>
  </si>
  <si>
    <t>20.11</t>
  </si>
  <si>
    <t>Consultanta si expertiza</t>
  </si>
  <si>
    <t>20.12</t>
  </si>
  <si>
    <t>Pregatire profesionala</t>
  </si>
  <si>
    <t>20.13</t>
  </si>
  <si>
    <t>Protectia muncii</t>
  </si>
  <si>
    <t>20.14</t>
  </si>
  <si>
    <t>Munitie, furnituri si armament de natura activelor fixe pentru armata</t>
  </si>
  <si>
    <t>20.15</t>
  </si>
  <si>
    <t>Studii si cercetari</t>
  </si>
  <si>
    <t>20.16</t>
  </si>
  <si>
    <t>Plati pentru finantarea patrimoniului genetic al animalelor</t>
  </si>
  <si>
    <t>20.18</t>
  </si>
  <si>
    <t>Contribuţii ale administratiei publice locale la realizarea unor lucrări şi servicii de interes public local, în baza unor convenţii sau contracte de asociere</t>
  </si>
  <si>
    <t>20.19</t>
  </si>
  <si>
    <t>Reabilitare infrastructura program inundatii pentru autoritati publice locale</t>
  </si>
  <si>
    <t>20.20</t>
  </si>
  <si>
    <t>Meteorologie</t>
  </si>
  <si>
    <t>20.21</t>
  </si>
  <si>
    <t>Finantarea actiunilor din domeniul apelor</t>
  </si>
  <si>
    <t>20.22</t>
  </si>
  <si>
    <t>Prevenirea si combaterea inundatiilor si ingheturilor</t>
  </si>
  <si>
    <t>20.23</t>
  </si>
  <si>
    <t>Comisioane  si alte costuri aferente imprumuturilor  (cod 20.24.01 la 20.24.03)</t>
  </si>
  <si>
    <t>20.24</t>
  </si>
  <si>
    <t>Comisioane  si alte costuri aferente imprumuturilor externe</t>
  </si>
  <si>
    <t>20.24.01</t>
  </si>
  <si>
    <t>Comisioane  si alte costuri aferente imprumuturilor interne</t>
  </si>
  <si>
    <t>20.24.02</t>
  </si>
  <si>
    <t>Stabilirea riscului de tara</t>
  </si>
  <si>
    <t>20.24.03</t>
  </si>
  <si>
    <t>Cheltuieli judiciare si extrajudiciare derivate din actiuni in reprezentarea intereselor statului, potrivit dispozitiilor legale</t>
  </si>
  <si>
    <t>20.25</t>
  </si>
  <si>
    <t>Tichete cadou</t>
  </si>
  <si>
    <t>20.27</t>
  </si>
  <si>
    <t xml:space="preserve">Alte cheltuieli  </t>
  </si>
  <si>
    <t>20.30</t>
  </si>
  <si>
    <t>Reclama si publicitate</t>
  </si>
  <si>
    <t>20.30.01</t>
  </si>
  <si>
    <t xml:space="preserve">Protocol si reprezentare </t>
  </si>
  <si>
    <t>20.30.02</t>
  </si>
  <si>
    <t>Prime de asigurare non-viata</t>
  </si>
  <si>
    <t>20.30.03</t>
  </si>
  <si>
    <t>Chirii</t>
  </si>
  <si>
    <t>20.30.04</t>
  </si>
  <si>
    <t>Prestari servicii pentru transmiterea drepturilor</t>
  </si>
  <si>
    <t>20.30.06</t>
  </si>
  <si>
    <t>Fondul Presedintelui/Fondul conducatorului institutiei publice</t>
  </si>
  <si>
    <t>20.30.07</t>
  </si>
  <si>
    <t>Executarea silita a creantelor bugetare</t>
  </si>
  <si>
    <t>20.30.09</t>
  </si>
  <si>
    <t>Alte cheltuieli cu bunuri si servicii</t>
  </si>
  <si>
    <t>20.30.30</t>
  </si>
  <si>
    <t>TITLUL III DOBANZI   (cod 30.01 la 30.03)</t>
  </si>
  <si>
    <t>30</t>
  </si>
  <si>
    <t>Dobanzi aferente datoriei publice interne  (cod 30.01.01+30.01.02)</t>
  </si>
  <si>
    <t>30.01</t>
  </si>
  <si>
    <t>Dobanzi aferente datoriei publice interne directe</t>
  </si>
  <si>
    <t>30.01.01</t>
  </si>
  <si>
    <t xml:space="preserve">Dobânzi aferente creditelor interne garantate </t>
  </si>
  <si>
    <t>30.01.02</t>
  </si>
  <si>
    <t>Dobanzi aferente datoriei publice externe  (cod 30.02.01 la 30.02.03+30.02.05)</t>
  </si>
  <si>
    <t>30.02</t>
  </si>
  <si>
    <t>Dobanzi aferente datoriei publice externe directe</t>
  </si>
  <si>
    <t>30.02.01</t>
  </si>
  <si>
    <t xml:space="preserve">Dobanzi aferente creditelor externe contractate de ordonatorii de credite </t>
  </si>
  <si>
    <t>30.02.02</t>
  </si>
  <si>
    <t>Dobanzi aferente creditelor externe garantate si/sau direct subimprumutate</t>
  </si>
  <si>
    <t>30.02.03</t>
  </si>
  <si>
    <t xml:space="preserve">Dobanzi aferente datoriei publice externe locale </t>
  </si>
  <si>
    <t>30.02.05</t>
  </si>
  <si>
    <t>Alte dobanzi  (cod 30.03.01 la 30.03.05)</t>
  </si>
  <si>
    <t>30.03</t>
  </si>
  <si>
    <t>Dobanzi aferente imprumuturilor din fondul de tezaur</t>
  </si>
  <si>
    <t>30.03.01</t>
  </si>
  <si>
    <t>Dobanda datorata trezoreriei statului</t>
  </si>
  <si>
    <t>30.03.02</t>
  </si>
  <si>
    <t>Dobanzi aferente imprumuturilor temporare din trezoreria statului</t>
  </si>
  <si>
    <t>30.03.03</t>
  </si>
  <si>
    <t>Dobanzi la depozite si disponibilitati pastrate in contul trezoreriei statului</t>
  </si>
  <si>
    <t>30.03.04</t>
  </si>
  <si>
    <t>Dobanzi  la opeatiunile de leasing</t>
  </si>
  <si>
    <t>30.03.05</t>
  </si>
  <si>
    <t>TITLUL IV SUBVENTII   (cod  40.03+40.20+40.30)</t>
  </si>
  <si>
    <t>40</t>
  </si>
  <si>
    <t>Subvenţii pentru acoperirea diferenţelor de preţ şi tarif</t>
  </si>
  <si>
    <t>40.03</t>
  </si>
  <si>
    <t>Subventii pentru compensarea cresterilor neprevizionate ale preturilor la combustibili</t>
  </si>
  <si>
    <t>40.20</t>
  </si>
  <si>
    <t>Alte subvenţii</t>
  </si>
  <si>
    <t>40.30</t>
  </si>
  <si>
    <t xml:space="preserve">TITLUL V FONDURI DE REZERVA  </t>
  </si>
  <si>
    <t>50</t>
  </si>
  <si>
    <t>Fond de rezerva bugetara la dispozitia autorităţilor locale</t>
  </si>
  <si>
    <t>50.04</t>
  </si>
  <si>
    <t xml:space="preserve">TITLUL VI TRANSFERURI INTRE UNITATI ALE ADMINISTRATIEI PUBLICE </t>
  </si>
  <si>
    <t xml:space="preserve">51 </t>
  </si>
  <si>
    <t xml:space="preserve">Transferuri curente   </t>
  </si>
  <si>
    <t>51.01</t>
  </si>
  <si>
    <t>Transferuri catre instituţii publice</t>
  </si>
  <si>
    <t>51.01.01</t>
  </si>
  <si>
    <t xml:space="preserve">Actiuni de sanatate  </t>
  </si>
  <si>
    <t>51.01.03</t>
  </si>
  <si>
    <t>Transferuri din bugetele consiliilor judetene pentru finantarea centrelor de zi pentru protectia copilului</t>
  </si>
  <si>
    <t>51.01.14</t>
  </si>
  <si>
    <t>Transferuri din bugetele locale pentru institutiile de asistenta sociala pentru persoanele cu handicap</t>
  </si>
  <si>
    <t>51.01.15</t>
  </si>
  <si>
    <t>Transferuri din bugetele consiliilor locale şi judeţene pentru acordarea unor ajutoare către unităţile administrativ-teritoriale în situaţii de extremă dificultate</t>
  </si>
  <si>
    <t>51.01.24</t>
  </si>
  <si>
    <t>Transferuri privind contribuţia de asigurări sociale de sănătate pentru persoanele aflate în concediu pentru creşterea copilului</t>
  </si>
  <si>
    <t>51.01.26</t>
  </si>
  <si>
    <t>Transferuri privind contribuţiile de sănătate pentru persoanele beneficiare de ajutor social</t>
  </si>
  <si>
    <t>51.01.31</t>
  </si>
  <si>
    <t>Transferuri din bugetele consiliilor locale şi judeţene pentru finanţarea unităţilor de asistenţă medico-sociale</t>
  </si>
  <si>
    <t>51.01.39</t>
  </si>
  <si>
    <t>Transferuri din bugetele locale pentru finanţarea cheltuielilor curente din domeniul sănătăţii</t>
  </si>
  <si>
    <t>51.01.46</t>
  </si>
  <si>
    <t>Transferuri din bugetele locale pentru finanţarea camerelor agricole</t>
  </si>
  <si>
    <t>51.01.49</t>
  </si>
  <si>
    <t>Transferuri către bugetele locale pentru fachitarea obligaţiilor restante ale centralelor de termoficare</t>
  </si>
  <si>
    <t>51.01.50</t>
  </si>
  <si>
    <t xml:space="preserve">TITLUL VII ALTE TRANSFERURI   </t>
  </si>
  <si>
    <t xml:space="preserve">55 </t>
  </si>
  <si>
    <t xml:space="preserve">A. Transferuri interne     </t>
  </si>
  <si>
    <t>55.01</t>
  </si>
  <si>
    <t>Alte transferuri curente interne</t>
  </si>
  <si>
    <t>55.01.18</t>
  </si>
  <si>
    <t>B. Transferuri curente în străinătate (către organizaţii internaţionale)  (cod 55.02.01+55.02.04)</t>
  </si>
  <si>
    <t>55.02</t>
  </si>
  <si>
    <t>Contribuţii şi cotizaţii la organisme internaţionale</t>
  </si>
  <si>
    <t>55.02.01</t>
  </si>
  <si>
    <t>Alte transferuri curente în străinătate</t>
  </si>
  <si>
    <t>55.02.04</t>
  </si>
  <si>
    <t xml:space="preserve">TITLUL IX  ASISTENTA SOCIALA  </t>
  </si>
  <si>
    <t>57</t>
  </si>
  <si>
    <t xml:space="preserve"> Ajutoare sociale  </t>
  </si>
  <si>
    <t>57.02</t>
  </si>
  <si>
    <t xml:space="preserve"> Ajutoare sociale in numerar</t>
  </si>
  <si>
    <t>57.02.01</t>
  </si>
  <si>
    <t xml:space="preserve"> Ajutoare sociale in natura</t>
  </si>
  <si>
    <t>57.02.02</t>
  </si>
  <si>
    <t>Tichete de cresa</t>
  </si>
  <si>
    <t>57.02.03</t>
  </si>
  <si>
    <t>Tichete cadou acordate pentru cheltuieli sociale</t>
  </si>
  <si>
    <t>57.02.04</t>
  </si>
  <si>
    <t xml:space="preserve">TITLUL X ALTE CHELTUIELI   </t>
  </si>
  <si>
    <t>59</t>
  </si>
  <si>
    <t xml:space="preserve">Burse </t>
  </si>
  <si>
    <t>59.01</t>
  </si>
  <si>
    <t>Ajutoare pentru daune provocate de calamităţile naturale</t>
  </si>
  <si>
    <t>59.02</t>
  </si>
  <si>
    <t>Asociatii si fundatii</t>
  </si>
  <si>
    <t>59.11</t>
  </si>
  <si>
    <t>Sustinerea cultelor</t>
  </si>
  <si>
    <t>59.12</t>
  </si>
  <si>
    <t>Contributii la salarizarea personalului neclerical</t>
  </si>
  <si>
    <t>59.15</t>
  </si>
  <si>
    <t>Despăgubiri civile</t>
  </si>
  <si>
    <t>59.17</t>
  </si>
  <si>
    <t>Actiuni cu caracter stiintific si social-cultural</t>
  </si>
  <si>
    <t>59.22</t>
  </si>
  <si>
    <t>Sume aferente plăţii creanţelor salariale</t>
  </si>
  <si>
    <t>59.25</t>
  </si>
  <si>
    <t>Programe si proiecte privind prevenirea si combaterea discriminarii</t>
  </si>
  <si>
    <t>59.30</t>
  </si>
  <si>
    <t>OPERATIUNI FINANCIARE  (cod 80+81)</t>
  </si>
  <si>
    <t>79</t>
  </si>
  <si>
    <t>TITLUL XV ÎMPRUMUTURI  (cod 80.03+80.08+80.30)</t>
  </si>
  <si>
    <t>80</t>
  </si>
  <si>
    <t>Împrumuturi pentru institutii si servicii publice sau activitati finantate integral din venituri proprii</t>
  </si>
  <si>
    <t>80.03</t>
  </si>
  <si>
    <t>Alte imprumuturi</t>
  </si>
  <si>
    <t>80.30</t>
  </si>
  <si>
    <t>TITLUL XVI RAMBURSARI DE CREDITE   (cod 81.01+81.02)</t>
  </si>
  <si>
    <t>81</t>
  </si>
  <si>
    <t>Rambursari de credite externe  (cod 81.01.01+81.01.02+81.01.05+81.01.06)</t>
  </si>
  <si>
    <t>81.01</t>
  </si>
  <si>
    <t>Rambursari de credite externe contractate de ordonatorii de credite</t>
  </si>
  <si>
    <t>81.01.01</t>
  </si>
  <si>
    <t>Rambursari de credite externe din fondul de garantare</t>
  </si>
  <si>
    <t>81.01.02</t>
  </si>
  <si>
    <t xml:space="preserve">Rambursari de credite aferente datoriei publice externe locale </t>
  </si>
  <si>
    <t>81.01.05</t>
  </si>
  <si>
    <t>Diferenţe de curs aferente datoriei publice externe</t>
  </si>
  <si>
    <t>81.01.06</t>
  </si>
  <si>
    <t>Rambursari de credite interne  (cod 81.02.01+81.02.02+81.02.05)</t>
  </si>
  <si>
    <t>81.02</t>
  </si>
  <si>
    <t xml:space="preserve">Rambursari de credite interne garantate </t>
  </si>
  <si>
    <t>81.02.01</t>
  </si>
  <si>
    <t>Diferenţe de curs aferente datoriei publice interne</t>
  </si>
  <si>
    <t>81.02.02</t>
  </si>
  <si>
    <t>Rambursari de credite aferente datoriei publice interne locale</t>
  </si>
  <si>
    <t>81.02.05</t>
  </si>
  <si>
    <t>TITLUL XIX PLATI EFECTUATE IN ANII PRECEDENTI SI RECUPERATE IN ANUL CURENT</t>
  </si>
  <si>
    <t>85</t>
  </si>
  <si>
    <t>Plati efectuate in anii precedenti si recuperate in anul curent</t>
  </si>
  <si>
    <t>85.01</t>
  </si>
  <si>
    <t>SECŢIUNEA DE DEZVOLTARE</t>
  </si>
  <si>
    <t xml:space="preserve">Transferuri de capital </t>
  </si>
  <si>
    <t>51.02</t>
  </si>
  <si>
    <t>Transferuri prentru finanţarea investiţiilor la spitale</t>
  </si>
  <si>
    <t>51.02.12</t>
  </si>
  <si>
    <t>Transferuri de la bugetul de stat către bugetele locale  pentru finanţarea aparaturii medicale şi echipamentelor de comunicaţii în urgenţă în sănătate</t>
  </si>
  <si>
    <t>51.02.22</t>
  </si>
  <si>
    <t>Transferuri de la bugetul de stat către bugetele locale  pentru finanţarea reparaţiilor capitale în sănătate</t>
  </si>
  <si>
    <t>51.02.23</t>
  </si>
  <si>
    <t>Transferuri de la bugetul de stat către bugetele locale  pentru finanţarea altor investiţii în sănătate</t>
  </si>
  <si>
    <t>51.02.24</t>
  </si>
  <si>
    <t>Transferuri din veniturile proprii ale Ministerului Sănătăţii către bugetele locale pentru finanţarea aparaturii medicale şi echipamentelor de comunicaţii în urgenţă în sănătate</t>
  </si>
  <si>
    <t>51.02.25</t>
  </si>
  <si>
    <t>Transferuri din veniturile proprii ale Ministerului Sănătăţii către bugetele locale pentru finanţarea reparaţiilor capitale în sănătate</t>
  </si>
  <si>
    <t>51.02.26</t>
  </si>
  <si>
    <t>Transferuri din veniturile proprii ale Ministerului Sănătăţii către bugetele locale pentru finanţarea altor investiţii în sănătate</t>
  </si>
  <si>
    <t>51.02.27</t>
  </si>
  <si>
    <t>Transferuri din bugetele locale pentru finanţarea  cheltuielilor de capital din domeniul sănătăţii</t>
  </si>
  <si>
    <t>51.02.28</t>
  </si>
  <si>
    <t xml:space="preserve">A. Transferuri interne               </t>
  </si>
  <si>
    <t>Programe cu finantare rambursabila</t>
  </si>
  <si>
    <t>55.01.03</t>
  </si>
  <si>
    <t>Programe PHARE şi alte programe cu finanţare nerambursabilă</t>
  </si>
  <si>
    <t>55.01.08</t>
  </si>
  <si>
    <t>Programe ISPA</t>
  </si>
  <si>
    <t>55.01.09</t>
  </si>
  <si>
    <t>Programe SAPARD</t>
  </si>
  <si>
    <t>55.01.10</t>
  </si>
  <si>
    <t>Investitii ale agenţilor economici cu capital de stat</t>
  </si>
  <si>
    <t>55.01.12</t>
  </si>
  <si>
    <t>Programe de dezvoltare</t>
  </si>
  <si>
    <t>55.01.13</t>
  </si>
  <si>
    <t>Fond Roman de  Dezvoltare Sociala</t>
  </si>
  <si>
    <t>55.01.15</t>
  </si>
  <si>
    <t>Cheltuieli neeligibile ISPA</t>
  </si>
  <si>
    <t>55.01.28</t>
  </si>
  <si>
    <t>Transferuri din bugetul local către asociaţiile de dezvoltare intercomunitară</t>
  </si>
  <si>
    <t>55.01.42</t>
  </si>
  <si>
    <t>Transferuri pentru fachitarea obligaţiilor restante ale centralelor de termoficare</t>
  </si>
  <si>
    <t>55.01.54</t>
  </si>
  <si>
    <t xml:space="preserve">Titlul VIII Proiecte cu finantare din  Fonduri externe nerambursabile (FEN) postaderare </t>
  </si>
  <si>
    <t>Programe din Fondul European de Dezvoltare Regională (FEDR )</t>
  </si>
  <si>
    <t>56.01</t>
  </si>
  <si>
    <t>Finanţarea naţională **)</t>
  </si>
  <si>
    <t>56.01.01</t>
  </si>
  <si>
    <t>Finanţarea Uniunii Europene **)</t>
  </si>
  <si>
    <t>56.01.02</t>
  </si>
  <si>
    <t>Cheltuieli neeligibile **)</t>
  </si>
  <si>
    <t>56.01.03</t>
  </si>
  <si>
    <t>Programe din Fondul Social European (FSE)</t>
  </si>
  <si>
    <t>56.02</t>
  </si>
  <si>
    <t>56.02.01</t>
  </si>
  <si>
    <t>56.02.02</t>
  </si>
  <si>
    <t>56.02.03</t>
  </si>
  <si>
    <t>Programe din Fondul de Coeziune (FC)</t>
  </si>
  <si>
    <t>56.03</t>
  </si>
  <si>
    <t>56.03.01</t>
  </si>
  <si>
    <t>56.03.02</t>
  </si>
  <si>
    <t>56.03.03</t>
  </si>
  <si>
    <t>Programe din Fondul European Agricol de Dezvoltare Rurala  (FEADR)</t>
  </si>
  <si>
    <t>56.04</t>
  </si>
  <si>
    <t>56.04.01</t>
  </si>
  <si>
    <t>56.04.02</t>
  </si>
  <si>
    <t>56.04.03</t>
  </si>
  <si>
    <t>Programe din Fondul European pentru Pescuit (FEP)</t>
  </si>
  <si>
    <t>56.05</t>
  </si>
  <si>
    <t>56.05.01</t>
  </si>
  <si>
    <t>56.05.02</t>
  </si>
  <si>
    <t>56.05.03</t>
  </si>
  <si>
    <t>Programe Instrumentul de Asistenţă pentru Preaderare (IPA)</t>
  </si>
  <si>
    <t>56.07</t>
  </si>
  <si>
    <t>56.07.01</t>
  </si>
  <si>
    <t>56.07.02</t>
  </si>
  <si>
    <t>56.07.03</t>
  </si>
  <si>
    <t>Programe Instrumentul European de Vecinătate şi Parteneriat (ENPI)</t>
  </si>
  <si>
    <t>56.08</t>
  </si>
  <si>
    <t>56.08.01</t>
  </si>
  <si>
    <t>56.08.02</t>
  </si>
  <si>
    <t>56.08.03</t>
  </si>
  <si>
    <t>Alte programe comunitare finantate in perioada 2007-2013</t>
  </si>
  <si>
    <t>56.15</t>
  </si>
  <si>
    <t>Finantarea nationala *)</t>
  </si>
  <si>
    <t>56.15.01</t>
  </si>
  <si>
    <t>Finantarea de la  Uniunea Europeana *)</t>
  </si>
  <si>
    <t>56.15.02</t>
  </si>
  <si>
    <t>Cheltuieli neeligibile  *)</t>
  </si>
  <si>
    <t>56.15.03</t>
  </si>
  <si>
    <t>Alte facilitati si instrumente postaderare</t>
  </si>
  <si>
    <t>56.16</t>
  </si>
  <si>
    <t>56.16.01</t>
  </si>
  <si>
    <t>Finantarea externa nerambursabila *)</t>
  </si>
  <si>
    <t>56.16.02</t>
  </si>
  <si>
    <t>56.16.03</t>
  </si>
  <si>
    <t xml:space="preserve">Mecanismul financiar SEE </t>
  </si>
  <si>
    <t>56.17</t>
  </si>
  <si>
    <t>56.17.01</t>
  </si>
  <si>
    <t>56.17.02</t>
  </si>
  <si>
    <t>56.17.03</t>
  </si>
  <si>
    <t>56.18.03</t>
  </si>
  <si>
    <t xml:space="preserve">CHELTUIELI DE CAPITAL  </t>
  </si>
  <si>
    <t>70</t>
  </si>
  <si>
    <t xml:space="preserve">TITLUL XII  ACTIVE NEFINANCIARE  </t>
  </si>
  <si>
    <t xml:space="preserve">Active fixe   </t>
  </si>
  <si>
    <t>71.01</t>
  </si>
  <si>
    <t>Construcţii</t>
  </si>
  <si>
    <t>71.01.01</t>
  </si>
  <si>
    <t>71.01.02</t>
  </si>
  <si>
    <t>Mobilier, aparatură birotică şi alte active corporale</t>
  </si>
  <si>
    <t>71.01.03</t>
  </si>
  <si>
    <t xml:space="preserve">Alte active fixe </t>
  </si>
  <si>
    <t>71.01.30</t>
  </si>
  <si>
    <t>Stocuri  (cod 71.02.01)</t>
  </si>
  <si>
    <t>71.02</t>
  </si>
  <si>
    <t>Rezerve de stat şi de mobilizare</t>
  </si>
  <si>
    <t>71.02.01</t>
  </si>
  <si>
    <t xml:space="preserve">Reparaţii capitale aferente activelor fixe   </t>
  </si>
  <si>
    <t>71.03</t>
  </si>
  <si>
    <t>TITLUL XIII ACTIVE FINANCIARE  (cod 72.01)</t>
  </si>
  <si>
    <t>Active financiare  (cod 72.01.01)</t>
  </si>
  <si>
    <t>72.01</t>
  </si>
  <si>
    <t>Participare la capitalul social al societatilor comerciale</t>
  </si>
  <si>
    <t>72.01.01</t>
  </si>
  <si>
    <t>TITLUL XIV FONDUL NAŢIEZVOLTARE</t>
  </si>
  <si>
    <t>TITLUL XVII PLATI EFECTUATE IN ANII PRECEDENTI SI RECUPERATE IN ANUL CURENT</t>
  </si>
  <si>
    <t>Deficitul secţiunii de funcţionare</t>
  </si>
  <si>
    <t>93.01.96</t>
  </si>
  <si>
    <t>Deficitul secţiunii de dezvoltare</t>
  </si>
  <si>
    <t>93.01.97</t>
  </si>
  <si>
    <t>Deficit</t>
  </si>
  <si>
    <t>93.01</t>
  </si>
  <si>
    <t xml:space="preserve">SPITALUL DE BOLI INFECŢIOASE ŞI PSIHIATRIE BAIA MARE                                        </t>
  </si>
  <si>
    <t xml:space="preserve">CENTRUL JUDEŢEAN PENTRU CONSERVAREA ŞI PROMOVAREA CULTURII TRADIŢIONALE ”LIVIU BORLAN” MARAMUREŞ </t>
  </si>
  <si>
    <t>REVISTA DE CULTURĂ "NORD LITERAR"     BAIA MARE</t>
  </si>
  <si>
    <t>MUZEUL JUDEŢEAN DE ETNOGRAFIE ŞI ARTĂ POPULARĂ MARAMUREȘ</t>
  </si>
  <si>
    <t xml:space="preserve">ANSAMBLUL FOLCLORIC NAŢIONAL "TRANSILVANIA" </t>
  </si>
  <si>
    <t>Indemnizații de hrană</t>
  </si>
  <si>
    <t>10.01.17</t>
  </si>
  <si>
    <t>TOTAL  VENITURI (SECȚIUNEA DE FUNCŢIONARE+SECŢIUNEA DE DEZVOLTARE)</t>
  </si>
  <si>
    <t>SECŢIUNEA DE FUNCŢIONARE,  din care:</t>
  </si>
  <si>
    <t xml:space="preserve">Venituri din prestări de servicii      </t>
  </si>
  <si>
    <t xml:space="preserve">Venituri din contractele încheiate cu casele de asigurări sociale de sănătate    </t>
  </si>
  <si>
    <t xml:space="preserve">Alte venituri din prestări de servicii și alte activități  </t>
  </si>
  <si>
    <t xml:space="preserve">Vărsăminte din secțiunea de funcționare pentru finanțarea secțiunii de dezvoltare </t>
  </si>
  <si>
    <t>Subvenții din bugetele locale pentru finanțarea cheltuielilor curente din domeniul sănătății</t>
  </si>
  <si>
    <t>SECŢIUNEA DE DEZVOLTARE, din care:</t>
  </si>
  <si>
    <t>Vărsăminte din secțiunea de funcționare</t>
  </si>
  <si>
    <t>Subvenții din bugetele locale pentru finanțarea cheltuielilor de capital din domeniul sănătății</t>
  </si>
  <si>
    <t xml:space="preserve"> Sume din bugetul de stat către bugetele locale pentru finanțarea investițiilor în sănătate (cod 43.10.16.01+43.10.16.02+43.10.16.03)                   </t>
  </si>
  <si>
    <t xml:space="preserve"> Sume din bugetul de stat către bugetele locale pentru finanțarea aparaturii medicale și echipamentelor de comunicații în urgență în sănătate </t>
  </si>
  <si>
    <t>TOTAL CHELTUIELI  (SECȚIUNEA DE FUNCŢIONARE+SECŢIUNEA DE DEZVOLTARE)</t>
  </si>
  <si>
    <t xml:space="preserve">Cheltuieli salariale în bani   </t>
  </si>
  <si>
    <t>Salarii de bază</t>
  </si>
  <si>
    <t>Sporuri pentru condiții de muncă</t>
  </si>
  <si>
    <t>Indemnizații plătite unor persoane din afara unității</t>
  </si>
  <si>
    <t xml:space="preserve">Indemnizații de delegare </t>
  </si>
  <si>
    <t>Indemnizații de  detașare</t>
  </si>
  <si>
    <t>Alocații pentru transportul la și de la locul de muncă</t>
  </si>
  <si>
    <t>Alocații pentru locuințe</t>
  </si>
  <si>
    <t>Alte drepturi salariale în bani</t>
  </si>
  <si>
    <t xml:space="preserve">Cheltuieli salariale în natură  </t>
  </si>
  <si>
    <t>Tichete de masă *)</t>
  </si>
  <si>
    <t>Norme de hrană</t>
  </si>
  <si>
    <t>Uniforme și echipament obligatoriu</t>
  </si>
  <si>
    <t>Locuința de serviciu folosită de salariat și familia sa</t>
  </si>
  <si>
    <t xml:space="preserve">TITLUL II  BUNURI ȘI SERVICII  </t>
  </si>
  <si>
    <t xml:space="preserve">Bunuri și servicii   </t>
  </si>
  <si>
    <t xml:space="preserve">Medicamente și materiale sanitare  </t>
  </si>
  <si>
    <t>Maşini, echipamente și mijloace de transport</t>
  </si>
  <si>
    <t>39.10.01</t>
  </si>
  <si>
    <t>Venituri din valorificarea unor bunuri ale instituțiilor publice</t>
  </si>
  <si>
    <t>MUZEUL DE ȘTIINȚE ASTRONOMICE BAIA MARE</t>
  </si>
  <si>
    <t>(INFLUENȚE)</t>
  </si>
  <si>
    <t>Sume aferente persoanelor cu handicap neîncadrate</t>
  </si>
  <si>
    <t>59.40</t>
  </si>
  <si>
    <t>Contribuție asiguratorie pentru muncă</t>
  </si>
  <si>
    <t>Alte sume primite din fonduri de la UE pentru programe operaționale</t>
  </si>
  <si>
    <t>46.10.04</t>
  </si>
  <si>
    <t>DIRECŢIA GENERALĂ DE EVIDENŢĂ A PERSOANELOR MARAMURES</t>
  </si>
  <si>
    <t xml:space="preserve">SPITALUL DE BOLI INFECŢIOASE ŞI PSIHIATRIE BAIA MARE </t>
  </si>
  <si>
    <t>33.10.19</t>
  </si>
  <si>
    <t xml:space="preserve">Venituri din manifestări culturale   </t>
  </si>
  <si>
    <t>Venituri din valorificarea produselor obținute din activitatea proprie sau anexa</t>
  </si>
  <si>
    <t>33.10.16</t>
  </si>
  <si>
    <t>MUZEUL JUDEŢEAN DE ARTĂ ”CENTRUL ARTISTIC”        BAIA MARE</t>
  </si>
  <si>
    <t xml:space="preserve">    DESFĂȘURAREA CHELTUIELILOR  INSTITUŢIILOR  PUBLICE  ȘI  ACTIVITĂŢILOR  FINANŢATE INTEGRAL SAU PARŢIAL DIN VENITURI PROPRII PE ANUL 2025</t>
  </si>
  <si>
    <t>Alocari de sume din PNRR aferente asistentei financiare nerambursabile</t>
  </si>
  <si>
    <t>42.10.88</t>
  </si>
  <si>
    <t>Fonduri europene nerambursabile</t>
  </si>
  <si>
    <t>42.10.88.01</t>
  </si>
  <si>
    <t>Sume aferente TVA</t>
  </si>
  <si>
    <t>42.10.88.03</t>
  </si>
  <si>
    <t>Proiecte cu finantare din sumele reprezentand asistenta financiara nerambursabila aferenta PNRR</t>
  </si>
  <si>
    <t xml:space="preserve">SPITALUL JUDEŢEAN  DE URGENŢĂ            "DR. C-TIN OPRIŞ"  BAIA MARE </t>
  </si>
  <si>
    <t>Alte venituri</t>
  </si>
  <si>
    <t>36.10.50</t>
  </si>
  <si>
    <t>Sume din bugetul de stat către bugetele locale pentru finanțarea reparațiilor capitale în sănătate</t>
  </si>
  <si>
    <t>43.10.16.02</t>
  </si>
  <si>
    <t>Sume din bugetul de stat către bugetele locale pentru finanțarea altor investiții în sănătate</t>
  </si>
  <si>
    <t>43.10.16.03</t>
  </si>
  <si>
    <t>45.10.66</t>
  </si>
  <si>
    <t>Instrumentul de vecinătate, cooperare pentru dezvoltare și cooperare internațională - Europa globală (NDICI)</t>
  </si>
  <si>
    <t>Sume primite în contul plăților efectuate în anul curent</t>
  </si>
  <si>
    <t>45.10.66.01</t>
  </si>
  <si>
    <t>Sume primite în contul plăților efectuate în anii anteriori</t>
  </si>
  <si>
    <t>45.10.66.02</t>
  </si>
  <si>
    <t xml:space="preserve">      Prefinanțare</t>
  </si>
  <si>
    <t>45.10.66.03</t>
  </si>
  <si>
    <t>Programe Instrumentul de vecinătate, cooperare pentru dezvoltare și cooperare internațională - Europa globală (NCDI)</t>
  </si>
  <si>
    <t xml:space="preserve">Finantarea nationala </t>
  </si>
  <si>
    <t>56.66.01</t>
  </si>
  <si>
    <t>56.66.02</t>
  </si>
  <si>
    <t>Anexa nr. 3</t>
  </si>
  <si>
    <t>la H.C.J. MM nr.254/2025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</si>
</sst>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_L_E_I_-;\-* #,##0.00\ _L_E_I_-;_-* &quot;-&quot;??\ _L_E_I_-;_-@_-"/>
  </numFmts>
  <fonts count="35" x14ac:knownFonts="1">
    <font>
      <sz val="10"/>
      <name val="Arial"/>
      <family val="2"/>
      <charset val="238"/>
    </font>
    <font>
      <sz val="10"/>
      <name val="Arial"/>
      <family val="2"/>
      <charset val="238"/>
    </font>
    <font>
      <b/>
      <sz val="11"/>
      <name val="Arial"/>
      <family val="2"/>
      <charset val="238"/>
    </font>
    <font>
      <sz val="10"/>
      <color theme="0"/>
      <name val="Arial"/>
      <family val="2"/>
      <charset val="238"/>
    </font>
    <font>
      <sz val="12"/>
      <name val="Arial"/>
      <family val="2"/>
      <charset val="238"/>
    </font>
    <font>
      <b/>
      <sz val="10"/>
      <color theme="0"/>
      <name val="Arial"/>
      <family val="2"/>
      <charset val="238"/>
    </font>
    <font>
      <sz val="12"/>
      <color theme="0"/>
      <name val="Arial"/>
      <family val="2"/>
      <charset val="238"/>
    </font>
    <font>
      <b/>
      <sz val="10"/>
      <name val="Arial"/>
      <family val="2"/>
      <charset val="238"/>
    </font>
    <font>
      <b/>
      <sz val="10"/>
      <name val="Arial"/>
      <family val="2"/>
    </font>
    <font>
      <sz val="11"/>
      <name val="Arial"/>
      <family val="2"/>
      <charset val="238"/>
    </font>
    <font>
      <b/>
      <sz val="11"/>
      <name val="Arial"/>
      <family val="2"/>
    </font>
    <font>
      <b/>
      <sz val="9"/>
      <name val="Arial"/>
      <family val="2"/>
      <charset val="238"/>
    </font>
    <font>
      <sz val="8"/>
      <name val="Arial"/>
      <family val="2"/>
      <charset val="238"/>
    </font>
    <font>
      <b/>
      <sz val="10"/>
      <color indexed="10"/>
      <name val="Arial"/>
      <family val="2"/>
      <charset val="238"/>
    </font>
    <font>
      <b/>
      <sz val="8"/>
      <name val="Arial"/>
      <family val="2"/>
      <charset val="238"/>
    </font>
    <font>
      <sz val="10"/>
      <name val="Arial"/>
      <family val="2"/>
    </font>
    <font>
      <b/>
      <sz val="12"/>
      <name val="Arial"/>
      <family val="2"/>
    </font>
    <font>
      <b/>
      <i/>
      <sz val="10"/>
      <name val="Arial"/>
      <family val="2"/>
      <charset val="238"/>
    </font>
    <font>
      <b/>
      <sz val="9"/>
      <name val="Arial"/>
      <family val="2"/>
    </font>
    <font>
      <sz val="10"/>
      <name val="Tahoma"/>
      <family val="2"/>
    </font>
    <font>
      <sz val="9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b/>
      <i/>
      <sz val="10"/>
      <name val="Arial"/>
      <family val="2"/>
    </font>
    <font>
      <b/>
      <u/>
      <sz val="9"/>
      <name val="Arial"/>
      <family val="2"/>
    </font>
    <font>
      <b/>
      <u/>
      <sz val="10"/>
      <name val="Arial"/>
      <family val="2"/>
    </font>
    <font>
      <b/>
      <i/>
      <sz val="12"/>
      <name val="Arial"/>
      <family val="2"/>
    </font>
    <font>
      <sz val="11"/>
      <name val="Arial"/>
      <family val="2"/>
    </font>
    <font>
      <sz val="10"/>
      <color indexed="10"/>
      <name val="Arial"/>
      <family val="2"/>
      <charset val="238"/>
    </font>
    <font>
      <b/>
      <strike/>
      <sz val="10"/>
      <name val="Arial"/>
      <family val="2"/>
    </font>
    <font>
      <b/>
      <i/>
      <sz val="11"/>
      <name val="Arial"/>
      <family val="2"/>
    </font>
    <font>
      <sz val="9"/>
      <name val="Arial"/>
      <family val="2"/>
      <charset val="238"/>
    </font>
    <font>
      <sz val="9"/>
      <color theme="0"/>
      <name val="Arial"/>
      <family val="2"/>
      <charset val="238"/>
    </font>
    <font>
      <u/>
      <sz val="10"/>
      <name val="Arial"/>
      <family val="2"/>
    </font>
    <font>
      <b/>
      <sz val="12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6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8">
    <xf numFmtId="0" fontId="0" fillId="0" borderId="0"/>
    <xf numFmtId="164" fontId="1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0" fontId="19" fillId="0" borderId="0"/>
    <xf numFmtId="0" fontId="15" fillId="0" borderId="0"/>
    <xf numFmtId="0" fontId="1" fillId="0" borderId="0"/>
  </cellStyleXfs>
  <cellXfs count="688">
    <xf numFmtId="0" fontId="0" fillId="0" borderId="0" xfId="0"/>
    <xf numFmtId="0" fontId="0" fillId="0" borderId="0" xfId="0" applyFill="1"/>
    <xf numFmtId="0" fontId="1" fillId="0" borderId="0" xfId="0" applyFont="1"/>
    <xf numFmtId="0" fontId="3" fillId="0" borderId="0" xfId="0" applyFont="1"/>
    <xf numFmtId="0" fontId="2" fillId="0" borderId="0" xfId="0" applyFont="1" applyBorder="1"/>
    <xf numFmtId="0" fontId="4" fillId="0" borderId="0" xfId="0" applyFont="1"/>
    <xf numFmtId="0" fontId="6" fillId="0" borderId="0" xfId="0" applyFont="1"/>
    <xf numFmtId="0" fontId="2" fillId="0" borderId="0" xfId="0" applyFont="1" applyFill="1" applyAlignment="1">
      <alignment horizontal="center"/>
    </xf>
    <xf numFmtId="0" fontId="2" fillId="0" borderId="0" xfId="0" applyFont="1" applyFill="1" applyAlignment="1"/>
    <xf numFmtId="0" fontId="8" fillId="0" borderId="0" xfId="0" applyFont="1" applyAlignment="1"/>
    <xf numFmtId="0" fontId="8" fillId="0" borderId="0" xfId="0" applyFont="1" applyAlignment="1">
      <alignment horizontal="center"/>
    </xf>
    <xf numFmtId="0" fontId="1" fillId="0" borderId="0" xfId="0" applyFont="1" applyFill="1"/>
    <xf numFmtId="4" fontId="11" fillId="0" borderId="0" xfId="0" applyNumberFormat="1" applyFont="1" applyFill="1" applyAlignment="1">
      <alignment horizontal="center"/>
    </xf>
    <xf numFmtId="4" fontId="3" fillId="0" borderId="0" xfId="0" applyNumberFormat="1" applyFont="1" applyFill="1"/>
    <xf numFmtId="0" fontId="1" fillId="0" borderId="7" xfId="0" applyFont="1" applyBorder="1"/>
    <xf numFmtId="0" fontId="14" fillId="0" borderId="10" xfId="0" applyFont="1" applyFill="1" applyBorder="1" applyAlignment="1">
      <alignment horizontal="center" vertical="top" wrapText="1"/>
    </xf>
    <xf numFmtId="0" fontId="14" fillId="0" borderId="11" xfId="0" applyFont="1" applyFill="1" applyBorder="1" applyAlignment="1">
      <alignment horizontal="center" vertical="top" wrapText="1"/>
    </xf>
    <xf numFmtId="0" fontId="8" fillId="0" borderId="12" xfId="0" applyFont="1" applyBorder="1" applyAlignment="1">
      <alignment horizontal="center"/>
    </xf>
    <xf numFmtId="0" fontId="14" fillId="0" borderId="13" xfId="0" applyFont="1" applyFill="1" applyBorder="1" applyAlignment="1">
      <alignment horizontal="center" vertical="top" wrapText="1"/>
    </xf>
    <xf numFmtId="0" fontId="14" fillId="0" borderId="15" xfId="0" applyFont="1" applyFill="1" applyBorder="1" applyAlignment="1">
      <alignment horizontal="center" vertical="top" wrapText="1"/>
    </xf>
    <xf numFmtId="0" fontId="14" fillId="0" borderId="13" xfId="0" applyFont="1" applyBorder="1" applyAlignment="1">
      <alignment horizontal="center"/>
    </xf>
    <xf numFmtId="0" fontId="14" fillId="0" borderId="16" xfId="0" applyFont="1" applyFill="1" applyBorder="1" applyAlignment="1">
      <alignment horizontal="center" vertical="top" wrapText="1"/>
    </xf>
    <xf numFmtId="0" fontId="14" fillId="0" borderId="17" xfId="0" applyFont="1" applyFill="1" applyBorder="1" applyAlignment="1">
      <alignment horizontal="center" vertical="top" wrapText="1"/>
    </xf>
    <xf numFmtId="0" fontId="14" fillId="0" borderId="18" xfId="0" applyFont="1" applyBorder="1" applyAlignment="1">
      <alignment horizontal="center"/>
    </xf>
    <xf numFmtId="4" fontId="3" fillId="0" borderId="0" xfId="0" applyNumberFormat="1" applyFont="1"/>
    <xf numFmtId="4" fontId="1" fillId="0" borderId="22" xfId="0" applyNumberFormat="1" applyFont="1" applyBorder="1" applyAlignment="1">
      <alignment horizontal="right" vertical="top" wrapText="1"/>
    </xf>
    <xf numFmtId="4" fontId="1" fillId="0" borderId="23" xfId="0" applyNumberFormat="1" applyFont="1" applyBorder="1" applyAlignment="1">
      <alignment horizontal="right" vertical="top" wrapText="1"/>
    </xf>
    <xf numFmtId="4" fontId="1" fillId="0" borderId="24" xfId="0" applyNumberFormat="1" applyFont="1" applyBorder="1" applyAlignment="1">
      <alignment horizontal="right" vertical="top" wrapText="1"/>
    </xf>
    <xf numFmtId="4" fontId="1" fillId="0" borderId="21" xfId="0" applyNumberFormat="1" applyFont="1" applyBorder="1" applyAlignment="1">
      <alignment horizontal="right" vertical="top" wrapText="1"/>
    </xf>
    <xf numFmtId="4" fontId="1" fillId="0" borderId="30" xfId="0" applyNumberFormat="1" applyFont="1" applyBorder="1" applyAlignment="1">
      <alignment horizontal="right" vertical="top" wrapText="1"/>
    </xf>
    <xf numFmtId="4" fontId="1" fillId="0" borderId="8" xfId="0" applyNumberFormat="1" applyFont="1" applyFill="1" applyBorder="1" applyAlignment="1">
      <alignment horizontal="right" vertical="top" wrapText="1"/>
    </xf>
    <xf numFmtId="4" fontId="16" fillId="0" borderId="6" xfId="0" applyNumberFormat="1" applyFont="1" applyBorder="1"/>
    <xf numFmtId="4" fontId="16" fillId="0" borderId="21" xfId="0" applyNumberFormat="1" applyFont="1" applyBorder="1"/>
    <xf numFmtId="4" fontId="10" fillId="0" borderId="21" xfId="0" applyNumberFormat="1" applyFont="1" applyBorder="1"/>
    <xf numFmtId="0" fontId="7" fillId="0" borderId="36" xfId="3" applyFont="1" applyFill="1" applyBorder="1" applyAlignment="1">
      <alignment vertical="center"/>
    </xf>
    <xf numFmtId="4" fontId="10" fillId="0" borderId="24" xfId="0" applyNumberFormat="1" applyFont="1" applyBorder="1"/>
    <xf numFmtId="49" fontId="7" fillId="0" borderId="38" xfId="3" applyNumberFormat="1" applyFont="1" applyFill="1" applyBorder="1" applyAlignment="1">
      <alignment horizontal="left" vertical="center"/>
    </xf>
    <xf numFmtId="4" fontId="7" fillId="0" borderId="24" xfId="0" applyNumberFormat="1" applyFont="1" applyBorder="1"/>
    <xf numFmtId="4" fontId="8" fillId="0" borderId="24" xfId="0" applyNumberFormat="1" applyFont="1" applyBorder="1"/>
    <xf numFmtId="0" fontId="7" fillId="0" borderId="38" xfId="3" applyFont="1" applyFill="1" applyBorder="1"/>
    <xf numFmtId="4" fontId="1" fillId="0" borderId="24" xfId="0" applyNumberFormat="1" applyFont="1" applyBorder="1"/>
    <xf numFmtId="4" fontId="0" fillId="0" borderId="24" xfId="0" applyNumberFormat="1" applyBorder="1"/>
    <xf numFmtId="0" fontId="13" fillId="0" borderId="38" xfId="3" applyFont="1" applyFill="1" applyBorder="1"/>
    <xf numFmtId="0" fontId="0" fillId="0" borderId="35" xfId="0" applyBorder="1"/>
    <xf numFmtId="0" fontId="0" fillId="0" borderId="24" xfId="0" applyBorder="1"/>
    <xf numFmtId="49" fontId="7" fillId="0" borderId="38" xfId="3" quotePrefix="1" applyNumberFormat="1" applyFont="1" applyFill="1" applyBorder="1" applyAlignment="1">
      <alignment horizontal="left" vertical="top"/>
    </xf>
    <xf numFmtId="4" fontId="10" fillId="0" borderId="27" xfId="0" applyNumberFormat="1" applyFont="1" applyBorder="1"/>
    <xf numFmtId="49" fontId="1" fillId="0" borderId="38" xfId="3" quotePrefix="1" applyNumberFormat="1" applyFont="1" applyFill="1" applyBorder="1" applyAlignment="1">
      <alignment horizontal="left" vertical="top"/>
    </xf>
    <xf numFmtId="4" fontId="15" fillId="0" borderId="24" xfId="0" applyNumberFormat="1" applyFont="1" applyBorder="1"/>
    <xf numFmtId="0" fontId="15" fillId="0" borderId="0" xfId="0" applyFont="1"/>
    <xf numFmtId="164" fontId="7" fillId="0" borderId="38" xfId="1" applyFont="1" applyFill="1" applyBorder="1" applyAlignment="1">
      <alignment horizontal="left" vertical="top"/>
    </xf>
    <xf numFmtId="4" fontId="5" fillId="0" borderId="0" xfId="0" applyNumberFormat="1" applyFont="1"/>
    <xf numFmtId="0" fontId="7" fillId="0" borderId="0" xfId="0" applyFont="1"/>
    <xf numFmtId="0" fontId="7" fillId="0" borderId="38" xfId="3" applyFont="1" applyFill="1" applyBorder="1" applyAlignment="1"/>
    <xf numFmtId="4" fontId="0" fillId="0" borderId="21" xfId="0" applyNumberFormat="1" applyBorder="1"/>
    <xf numFmtId="4" fontId="21" fillId="0" borderId="24" xfId="0" applyNumberFormat="1" applyFont="1" applyBorder="1"/>
    <xf numFmtId="4" fontId="8" fillId="0" borderId="24" xfId="0" applyNumberFormat="1" applyFont="1" applyFill="1" applyBorder="1"/>
    <xf numFmtId="49" fontId="8" fillId="0" borderId="38" xfId="3" quotePrefix="1" applyNumberFormat="1" applyFont="1" applyFill="1" applyBorder="1" applyAlignment="1">
      <alignment horizontal="left" vertical="top"/>
    </xf>
    <xf numFmtId="4" fontId="22" fillId="0" borderId="24" xfId="0" applyNumberFormat="1" applyFont="1" applyBorder="1"/>
    <xf numFmtId="4" fontId="1" fillId="0" borderId="24" xfId="0" applyNumberFormat="1" applyFont="1" applyFill="1" applyBorder="1"/>
    <xf numFmtId="0" fontId="8" fillId="0" borderId="38" xfId="3" applyFont="1" applyFill="1" applyBorder="1"/>
    <xf numFmtId="0" fontId="20" fillId="0" borderId="18" xfId="3" applyFont="1" applyFill="1" applyBorder="1"/>
    <xf numFmtId="49" fontId="8" fillId="0" borderId="38" xfId="3" applyNumberFormat="1" applyFont="1" applyFill="1" applyBorder="1"/>
    <xf numFmtId="49" fontId="8" fillId="0" borderId="38" xfId="3" applyNumberFormat="1" applyFont="1" applyFill="1" applyBorder="1" applyAlignment="1">
      <alignment horizontal="left"/>
    </xf>
    <xf numFmtId="49" fontId="8" fillId="0" borderId="29" xfId="3" applyNumberFormat="1" applyFont="1" applyFill="1" applyBorder="1" applyAlignment="1">
      <alignment horizontal="center" vertical="center"/>
    </xf>
    <xf numFmtId="0" fontId="15" fillId="0" borderId="38" xfId="3" applyFont="1" applyFill="1" applyBorder="1"/>
    <xf numFmtId="49" fontId="8" fillId="0" borderId="38" xfId="3" applyNumberFormat="1" applyFont="1" applyFill="1" applyBorder="1" applyAlignment="1">
      <alignment horizontal="center"/>
    </xf>
    <xf numFmtId="0" fontId="15" fillId="0" borderId="38" xfId="4" applyFont="1" applyFill="1" applyBorder="1"/>
    <xf numFmtId="0" fontId="8" fillId="0" borderId="38" xfId="3" applyFont="1" applyFill="1" applyBorder="1" applyAlignment="1">
      <alignment horizontal="left" vertical="center"/>
    </xf>
    <xf numFmtId="0" fontId="8" fillId="0" borderId="38" xfId="3" applyFont="1" applyFill="1" applyBorder="1" applyAlignment="1"/>
    <xf numFmtId="0" fontId="25" fillId="0" borderId="38" xfId="3" applyFont="1" applyFill="1" applyBorder="1"/>
    <xf numFmtId="4" fontId="22" fillId="0" borderId="30" xfId="0" applyNumberFormat="1" applyFont="1" applyBorder="1"/>
    <xf numFmtId="0" fontId="8" fillId="0" borderId="3" xfId="4" applyFont="1" applyFill="1" applyBorder="1" applyAlignment="1">
      <alignment horizontal="center" vertical="center"/>
    </xf>
    <xf numFmtId="4" fontId="16" fillId="0" borderId="24" xfId="0" applyNumberFormat="1" applyFont="1" applyBorder="1"/>
    <xf numFmtId="0" fontId="22" fillId="0" borderId="38" xfId="3" applyFont="1" applyFill="1" applyBorder="1"/>
    <xf numFmtId="0" fontId="0" fillId="0" borderId="27" xfId="0" applyBorder="1"/>
    <xf numFmtId="0" fontId="1" fillId="0" borderId="38" xfId="4" applyFont="1" applyFill="1" applyBorder="1"/>
    <xf numFmtId="4" fontId="8" fillId="0" borderId="21" xfId="0" applyNumberFormat="1" applyFont="1" applyBorder="1"/>
    <xf numFmtId="4" fontId="0" fillId="0" borderId="30" xfId="0" applyNumberFormat="1" applyBorder="1"/>
    <xf numFmtId="0" fontId="8" fillId="0" borderId="38" xfId="0" applyFont="1" applyFill="1" applyBorder="1" applyAlignment="1"/>
    <xf numFmtId="0" fontId="15" fillId="0" borderId="44" xfId="0" applyFont="1" applyFill="1" applyBorder="1" applyAlignment="1">
      <alignment horizontal="left" wrapText="1"/>
    </xf>
    <xf numFmtId="0" fontId="8" fillId="0" borderId="36" xfId="3" applyFont="1" applyFill="1" applyBorder="1"/>
    <xf numFmtId="4" fontId="0" fillId="0" borderId="8" xfId="0" applyNumberFormat="1" applyBorder="1"/>
    <xf numFmtId="49" fontId="8" fillId="0" borderId="39" xfId="3" applyNumberFormat="1" applyFont="1" applyFill="1" applyBorder="1" applyAlignment="1">
      <alignment horizontal="left" vertical="top"/>
    </xf>
    <xf numFmtId="4" fontId="8" fillId="0" borderId="33" xfId="0" applyNumberFormat="1" applyFont="1" applyBorder="1"/>
    <xf numFmtId="49" fontId="20" fillId="0" borderId="43" xfId="3" applyNumberFormat="1" applyFont="1" applyFill="1" applyBorder="1" applyAlignment="1">
      <alignment horizontal="left" vertical="top"/>
    </xf>
    <xf numFmtId="4" fontId="0" fillId="0" borderId="35" xfId="0" applyNumberFormat="1" applyBorder="1"/>
    <xf numFmtId="49" fontId="18" fillId="0" borderId="18" xfId="3" applyNumberFormat="1" applyFont="1" applyFill="1" applyBorder="1" applyAlignment="1">
      <alignment vertical="top"/>
    </xf>
    <xf numFmtId="4" fontId="10" fillId="0" borderId="35" xfId="0" applyNumberFormat="1" applyFont="1" applyBorder="1"/>
    <xf numFmtId="0" fontId="28" fillId="0" borderId="0" xfId="0" applyFont="1"/>
    <xf numFmtId="4" fontId="0" fillId="0" borderId="46" xfId="0" applyNumberFormat="1" applyBorder="1"/>
    <xf numFmtId="4" fontId="0" fillId="0" borderId="35" xfId="0" applyNumberFormat="1" applyFill="1" applyBorder="1"/>
    <xf numFmtId="4" fontId="0" fillId="0" borderId="0" xfId="0" applyNumberFormat="1" applyFill="1"/>
    <xf numFmtId="4" fontId="12" fillId="0" borderId="0" xfId="0" applyNumberFormat="1" applyFont="1"/>
    <xf numFmtId="4" fontId="12" fillId="0" borderId="0" xfId="0" applyNumberFormat="1" applyFont="1" applyFill="1"/>
    <xf numFmtId="4" fontId="1" fillId="0" borderId="0" xfId="0" applyNumberFormat="1" applyFont="1"/>
    <xf numFmtId="4" fontId="0" fillId="0" borderId="0" xfId="0" applyNumberFormat="1"/>
    <xf numFmtId="0" fontId="15" fillId="0" borderId="38" xfId="0" applyFont="1" applyFill="1" applyBorder="1" applyAlignment="1">
      <alignment horizontal="left" wrapText="1"/>
    </xf>
    <xf numFmtId="0" fontId="11" fillId="0" borderId="3" xfId="0" applyFont="1" applyFill="1" applyBorder="1" applyAlignment="1">
      <alignment horizontal="center" vertical="center"/>
    </xf>
    <xf numFmtId="0" fontId="31" fillId="0" borderId="6" xfId="0" applyFont="1" applyFill="1" applyBorder="1" applyAlignment="1">
      <alignment horizontal="center" vertical="top" wrapText="1"/>
    </xf>
    <xf numFmtId="4" fontId="32" fillId="0" borderId="0" xfId="0" applyNumberFormat="1" applyFont="1" applyFill="1"/>
    <xf numFmtId="0" fontId="32" fillId="0" borderId="0" xfId="0" applyFont="1" applyFill="1"/>
    <xf numFmtId="0" fontId="31" fillId="0" borderId="0" xfId="0" applyFont="1" applyFill="1"/>
    <xf numFmtId="0" fontId="1" fillId="0" borderId="29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1" fillId="0" borderId="34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8" fillId="0" borderId="25" xfId="3" applyNumberFormat="1" applyFont="1" applyFill="1" applyBorder="1" applyAlignment="1">
      <alignment horizontal="center" vertical="center"/>
    </xf>
    <xf numFmtId="49" fontId="15" fillId="0" borderId="29" xfId="3" applyNumberFormat="1" applyFont="1" applyFill="1" applyBorder="1" applyAlignment="1">
      <alignment horizontal="center" vertical="center"/>
    </xf>
    <xf numFmtId="0" fontId="1" fillId="0" borderId="29" xfId="0" quotePrefix="1" applyFont="1" applyFill="1" applyBorder="1" applyAlignment="1">
      <alignment horizontal="center" vertical="center"/>
    </xf>
    <xf numFmtId="0" fontId="15" fillId="0" borderId="29" xfId="0" quotePrefix="1" applyFont="1" applyFill="1" applyBorder="1" applyAlignment="1">
      <alignment horizontal="center" vertical="center"/>
    </xf>
    <xf numFmtId="0" fontId="15" fillId="0" borderId="29" xfId="0" applyFont="1" applyFill="1" applyBorder="1" applyAlignment="1">
      <alignment horizontal="center" vertical="center"/>
    </xf>
    <xf numFmtId="0" fontId="15" fillId="0" borderId="31" xfId="0" applyFont="1" applyFill="1" applyBorder="1" applyAlignment="1">
      <alignment horizontal="center" vertical="center"/>
    </xf>
    <xf numFmtId="49" fontId="15" fillId="0" borderId="21" xfId="3" applyNumberFormat="1" applyFont="1" applyFill="1" applyBorder="1" applyAlignment="1">
      <alignment horizontal="center" vertical="center"/>
    </xf>
    <xf numFmtId="0" fontId="8" fillId="0" borderId="24" xfId="3" applyFont="1" applyFill="1" applyBorder="1" applyAlignment="1">
      <alignment horizontal="center" vertical="center"/>
    </xf>
    <xf numFmtId="49" fontId="15" fillId="0" borderId="24" xfId="3" applyNumberFormat="1" applyFont="1" applyFill="1" applyBorder="1" applyAlignment="1">
      <alignment horizontal="center" vertical="center"/>
    </xf>
    <xf numFmtId="0" fontId="8" fillId="0" borderId="24" xfId="4" applyFont="1" applyFill="1" applyBorder="1" applyAlignment="1">
      <alignment horizontal="center" vertical="center"/>
    </xf>
    <xf numFmtId="0" fontId="15" fillId="0" borderId="24" xfId="4" applyFont="1" applyFill="1" applyBorder="1" applyAlignment="1">
      <alignment horizontal="center" vertical="center"/>
    </xf>
    <xf numFmtId="49" fontId="8" fillId="0" borderId="24" xfId="3" applyNumberFormat="1" applyFont="1" applyFill="1" applyBorder="1" applyAlignment="1">
      <alignment horizontal="center" vertical="center"/>
    </xf>
    <xf numFmtId="49" fontId="8" fillId="0" borderId="33" xfId="3" applyNumberFormat="1" applyFont="1" applyFill="1" applyBorder="1" applyAlignment="1">
      <alignment horizontal="center" vertical="center"/>
    </xf>
    <xf numFmtId="0" fontId="1" fillId="0" borderId="3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28" fillId="0" borderId="0" xfId="0" applyFont="1" applyAlignment="1">
      <alignment vertical="center"/>
    </xf>
    <xf numFmtId="4" fontId="1" fillId="0" borderId="35" xfId="0" applyNumberFormat="1" applyFont="1" applyBorder="1" applyAlignment="1">
      <alignment vertical="center"/>
    </xf>
    <xf numFmtId="4" fontId="0" fillId="0" borderId="35" xfId="0" applyNumberFormat="1" applyBorder="1" applyAlignment="1">
      <alignment vertical="center"/>
    </xf>
    <xf numFmtId="4" fontId="0" fillId="0" borderId="35" xfId="0" applyNumberFormat="1" applyFill="1" applyBorder="1" applyAlignment="1">
      <alignment vertical="center"/>
    </xf>
    <xf numFmtId="4" fontId="7" fillId="0" borderId="5" xfId="0" applyNumberFormat="1" applyFont="1" applyBorder="1" applyAlignment="1">
      <alignment vertical="center"/>
    </xf>
    <xf numFmtId="4" fontId="0" fillId="0" borderId="27" xfId="0" applyNumberFormat="1" applyBorder="1"/>
    <xf numFmtId="4" fontId="7" fillId="0" borderId="3" xfId="0" applyNumberFormat="1" applyFont="1" applyBorder="1" applyAlignment="1">
      <alignment vertical="center" wrapText="1"/>
    </xf>
    <xf numFmtId="4" fontId="7" fillId="0" borderId="3" xfId="0" applyNumberFormat="1" applyFont="1" applyFill="1" applyBorder="1" applyAlignment="1">
      <alignment vertical="center" wrapText="1"/>
    </xf>
    <xf numFmtId="4" fontId="7" fillId="0" borderId="3" xfId="0" applyNumberFormat="1" applyFont="1" applyBorder="1" applyAlignment="1">
      <alignment vertical="center"/>
    </xf>
    <xf numFmtId="4" fontId="8" fillId="0" borderId="27" xfId="0" applyNumberFormat="1" applyFont="1" applyBorder="1" applyAlignment="1">
      <alignment vertical="center"/>
    </xf>
    <xf numFmtId="4" fontId="0" fillId="0" borderId="27" xfId="0" applyNumberFormat="1" applyBorder="1" applyAlignment="1">
      <alignment vertical="center"/>
    </xf>
    <xf numFmtId="4" fontId="7" fillId="0" borderId="27" xfId="0" applyNumberFormat="1" applyFont="1" applyBorder="1" applyAlignment="1">
      <alignment vertical="center"/>
    </xf>
    <xf numFmtId="4" fontId="15" fillId="0" borderId="27" xfId="0" applyNumberFormat="1" applyFont="1" applyBorder="1" applyAlignment="1">
      <alignment vertical="center"/>
    </xf>
    <xf numFmtId="4" fontId="7" fillId="0" borderId="51" xfId="0" applyNumberFormat="1" applyFont="1" applyBorder="1" applyAlignment="1">
      <alignment vertical="center"/>
    </xf>
    <xf numFmtId="4" fontId="0" fillId="0" borderId="48" xfId="0" applyNumberFormat="1" applyBorder="1" applyAlignment="1">
      <alignment vertical="center"/>
    </xf>
    <xf numFmtId="4" fontId="8" fillId="0" borderId="29" xfId="0" applyNumberFormat="1" applyFont="1" applyBorder="1" applyAlignment="1">
      <alignment vertical="center"/>
    </xf>
    <xf numFmtId="4" fontId="7" fillId="0" borderId="29" xfId="0" applyNumberFormat="1" applyFont="1" applyBorder="1" applyAlignment="1">
      <alignment vertical="center"/>
    </xf>
    <xf numFmtId="4" fontId="8" fillId="0" borderId="49" xfId="0" applyNumberFormat="1" applyFont="1" applyBorder="1" applyAlignment="1">
      <alignment vertical="center"/>
    </xf>
    <xf numFmtId="4" fontId="0" fillId="0" borderId="51" xfId="0" applyNumberFormat="1" applyBorder="1" applyAlignment="1">
      <alignment vertical="center"/>
    </xf>
    <xf numFmtId="4" fontId="1" fillId="0" borderId="34" xfId="0" applyNumberFormat="1" applyFont="1" applyFill="1" applyBorder="1" applyAlignment="1">
      <alignment vertical="center" wrapText="1"/>
    </xf>
    <xf numFmtId="0" fontId="7" fillId="0" borderId="0" xfId="0" applyFont="1" applyFill="1" applyAlignment="1">
      <alignment horizontal="right"/>
    </xf>
    <xf numFmtId="0" fontId="0" fillId="0" borderId="0" xfId="0" applyFont="1"/>
    <xf numFmtId="4" fontId="0" fillId="0" borderId="0" xfId="0" applyNumberFormat="1" applyFont="1"/>
    <xf numFmtId="0" fontId="0" fillId="0" borderId="0" xfId="0" applyFont="1" applyFill="1"/>
    <xf numFmtId="0" fontId="0" fillId="0" borderId="0" xfId="0" applyFont="1" applyFill="1" applyAlignment="1">
      <alignment vertical="center"/>
    </xf>
    <xf numFmtId="4" fontId="0" fillId="0" borderId="35" xfId="0" applyNumberFormat="1" applyFont="1" applyBorder="1" applyAlignment="1">
      <alignment vertical="center"/>
    </xf>
    <xf numFmtId="4" fontId="0" fillId="0" borderId="35" xfId="0" applyNumberFormat="1" applyFont="1" applyFill="1" applyBorder="1" applyAlignment="1">
      <alignment vertical="center"/>
    </xf>
    <xf numFmtId="4" fontId="0" fillId="0" borderId="0" xfId="0" applyNumberFormat="1" applyFont="1" applyFill="1"/>
    <xf numFmtId="4" fontId="0" fillId="0" borderId="29" xfId="0" applyNumberFormat="1" applyFont="1" applyBorder="1" applyAlignment="1">
      <alignment vertical="center" wrapText="1"/>
    </xf>
    <xf numFmtId="4" fontId="0" fillId="0" borderId="41" xfId="0" applyNumberFormat="1" applyFont="1" applyBorder="1" applyAlignment="1">
      <alignment vertical="center" wrapText="1"/>
    </xf>
    <xf numFmtId="4" fontId="7" fillId="0" borderId="34" xfId="0" applyNumberFormat="1" applyFont="1" applyBorder="1" applyAlignment="1">
      <alignment vertical="center"/>
    </xf>
    <xf numFmtId="4" fontId="2" fillId="0" borderId="29" xfId="0" applyNumberFormat="1" applyFont="1" applyBorder="1" applyAlignment="1">
      <alignment vertical="center"/>
    </xf>
    <xf numFmtId="4" fontId="0" fillId="0" borderId="29" xfId="0" applyNumberFormat="1" applyFont="1" applyBorder="1" applyAlignment="1">
      <alignment vertical="center"/>
    </xf>
    <xf numFmtId="4" fontId="0" fillId="0" borderId="25" xfId="0" applyNumberFormat="1" applyFont="1" applyBorder="1" applyAlignment="1">
      <alignment vertical="center"/>
    </xf>
    <xf numFmtId="4" fontId="7" fillId="0" borderId="29" xfId="0" applyNumberFormat="1" applyFont="1" applyFill="1" applyBorder="1" applyAlignment="1">
      <alignment vertical="center"/>
    </xf>
    <xf numFmtId="4" fontId="0" fillId="0" borderId="41" xfId="0" applyNumberFormat="1" applyFont="1" applyBorder="1" applyAlignment="1">
      <alignment vertical="center"/>
    </xf>
    <xf numFmtId="4" fontId="1" fillId="0" borderId="31" xfId="0" applyNumberFormat="1" applyFont="1" applyFill="1" applyBorder="1" applyAlignment="1">
      <alignment vertical="center" wrapText="1"/>
    </xf>
    <xf numFmtId="4" fontId="1" fillId="0" borderId="29" xfId="0" applyNumberFormat="1" applyFont="1" applyFill="1" applyBorder="1" applyAlignment="1">
      <alignment vertical="center"/>
    </xf>
    <xf numFmtId="0" fontId="14" fillId="0" borderId="9" xfId="0" applyFont="1" applyFill="1" applyBorder="1" applyAlignment="1">
      <alignment horizontal="center" vertical="top" wrapText="1"/>
    </xf>
    <xf numFmtId="0" fontId="14" fillId="0" borderId="52" xfId="0" applyFont="1" applyFill="1" applyBorder="1" applyAlignment="1">
      <alignment horizontal="center" vertical="top" wrapText="1"/>
    </xf>
    <xf numFmtId="0" fontId="14" fillId="0" borderId="31" xfId="0" applyFont="1" applyFill="1" applyBorder="1" applyAlignment="1">
      <alignment horizontal="center" vertical="top" wrapText="1"/>
    </xf>
    <xf numFmtId="4" fontId="0" fillId="0" borderId="25" xfId="0" applyNumberFormat="1" applyFont="1" applyBorder="1" applyAlignment="1">
      <alignment vertical="center" wrapText="1"/>
    </xf>
    <xf numFmtId="4" fontId="0" fillId="0" borderId="34" xfId="0" applyNumberFormat="1" applyFont="1" applyFill="1" applyBorder="1" applyAlignment="1">
      <alignment vertical="center" wrapText="1"/>
    </xf>
    <xf numFmtId="4" fontId="0" fillId="0" borderId="31" xfId="0" applyNumberFormat="1" applyFont="1" applyFill="1" applyBorder="1" applyAlignment="1">
      <alignment vertical="center" wrapText="1"/>
    </xf>
    <xf numFmtId="4" fontId="0" fillId="0" borderId="31" xfId="0" applyNumberFormat="1" applyFont="1" applyBorder="1" applyAlignment="1">
      <alignment vertical="center"/>
    </xf>
    <xf numFmtId="4" fontId="0" fillId="0" borderId="29" xfId="0" applyNumberFormat="1" applyFont="1" applyFill="1" applyBorder="1" applyAlignment="1">
      <alignment vertical="center"/>
    </xf>
    <xf numFmtId="0" fontId="7" fillId="0" borderId="9" xfId="0" applyFont="1" applyFill="1" applyBorder="1" applyAlignment="1">
      <alignment horizontal="center" vertical="top" wrapText="1"/>
    </xf>
    <xf numFmtId="0" fontId="7" fillId="0" borderId="52" xfId="0" applyFont="1" applyFill="1" applyBorder="1" applyAlignment="1">
      <alignment horizontal="center"/>
    </xf>
    <xf numFmtId="0" fontId="7" fillId="0" borderId="31" xfId="0" applyFont="1" applyFill="1" applyBorder="1" applyAlignment="1">
      <alignment horizontal="center"/>
    </xf>
    <xf numFmtId="4" fontId="8" fillId="0" borderId="29" xfId="0" applyNumberFormat="1" applyFont="1" applyBorder="1"/>
    <xf numFmtId="4" fontId="0" fillId="0" borderId="29" xfId="0" applyNumberFormat="1" applyBorder="1"/>
    <xf numFmtId="4" fontId="22" fillId="0" borderId="29" xfId="0" applyNumberFormat="1" applyFont="1" applyBorder="1"/>
    <xf numFmtId="4" fontId="7" fillId="0" borderId="6" xfId="0" applyNumberFormat="1" applyFont="1" applyFill="1" applyBorder="1" applyAlignment="1">
      <alignment vertical="center" wrapText="1"/>
    </xf>
    <xf numFmtId="0" fontId="28" fillId="0" borderId="35" xfId="0" applyFont="1" applyBorder="1" applyAlignment="1">
      <alignment vertical="center"/>
    </xf>
    <xf numFmtId="0" fontId="0" fillId="0" borderId="35" xfId="0" applyFont="1" applyFill="1" applyBorder="1" applyAlignment="1">
      <alignment vertical="center"/>
    </xf>
    <xf numFmtId="0" fontId="0" fillId="0" borderId="35" xfId="0" applyFont="1" applyBorder="1" applyAlignment="1">
      <alignment vertical="center"/>
    </xf>
    <xf numFmtId="4" fontId="7" fillId="0" borderId="6" xfId="0" applyNumberFormat="1" applyFont="1" applyBorder="1" applyAlignment="1">
      <alignment vertical="center" wrapText="1"/>
    </xf>
    <xf numFmtId="0" fontId="18" fillId="0" borderId="6" xfId="0" applyFont="1" applyFill="1" applyBorder="1" applyAlignment="1">
      <alignment horizontal="center" vertical="center" wrapText="1"/>
    </xf>
    <xf numFmtId="0" fontId="0" fillId="0" borderId="29" xfId="0" applyFont="1" applyBorder="1" applyAlignment="1">
      <alignment horizontal="center" vertical="center"/>
    </xf>
    <xf numFmtId="0" fontId="1" fillId="0" borderId="41" xfId="0" applyFont="1" applyBorder="1" applyAlignment="1">
      <alignment horizontal="center" vertical="center"/>
    </xf>
    <xf numFmtId="49" fontId="7" fillId="0" borderId="34" xfId="3" applyNumberFormat="1" applyFont="1" applyFill="1" applyBorder="1" applyAlignment="1">
      <alignment horizontal="center" vertical="center"/>
    </xf>
    <xf numFmtId="49" fontId="7" fillId="0" borderId="29" xfId="3" applyNumberFormat="1" applyFont="1" applyFill="1" applyBorder="1" applyAlignment="1">
      <alignment horizontal="center" vertical="center"/>
    </xf>
    <xf numFmtId="49" fontId="1" fillId="0" borderId="29" xfId="3" applyNumberFormat="1" applyFont="1" applyFill="1" applyBorder="1" applyAlignment="1">
      <alignment horizontal="center" vertical="center"/>
    </xf>
    <xf numFmtId="49" fontId="0" fillId="0" borderId="29" xfId="3" applyNumberFormat="1" applyFont="1" applyFill="1" applyBorder="1" applyAlignment="1">
      <alignment horizontal="center" vertical="center"/>
    </xf>
    <xf numFmtId="1" fontId="1" fillId="0" borderId="29" xfId="4" quotePrefix="1" applyNumberFormat="1" applyFont="1" applyFill="1" applyBorder="1" applyAlignment="1">
      <alignment horizontal="center" vertical="center"/>
    </xf>
    <xf numFmtId="0" fontId="15" fillId="0" borderId="29" xfId="3" applyNumberFormat="1" applyFont="1" applyFill="1" applyBorder="1" applyAlignment="1">
      <alignment horizontal="center" vertical="center"/>
    </xf>
    <xf numFmtId="49" fontId="8" fillId="0" borderId="29" xfId="0" applyNumberFormat="1" applyFont="1" applyFill="1" applyBorder="1" applyAlignment="1">
      <alignment horizontal="center" vertical="center"/>
    </xf>
    <xf numFmtId="0" fontId="15" fillId="0" borderId="29" xfId="4" applyFont="1" applyFill="1" applyBorder="1" applyAlignment="1">
      <alignment horizontal="center" vertical="center"/>
    </xf>
    <xf numFmtId="0" fontId="15" fillId="0" borderId="29" xfId="3" applyFont="1" applyFill="1" applyBorder="1" applyAlignment="1">
      <alignment horizontal="center" vertical="center"/>
    </xf>
    <xf numFmtId="49" fontId="8" fillId="0" borderId="41" xfId="3" applyNumberFormat="1" applyFont="1" applyFill="1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0" xfId="0" applyFont="1" applyBorder="1"/>
    <xf numFmtId="0" fontId="0" fillId="0" borderId="0" xfId="0" applyFont="1" applyFill="1" applyBorder="1"/>
    <xf numFmtId="0" fontId="14" fillId="0" borderId="8" xfId="0" applyFont="1" applyFill="1" applyBorder="1" applyAlignment="1">
      <alignment horizontal="center" vertical="top" wrapText="1"/>
    </xf>
    <xf numFmtId="2" fontId="0" fillId="0" borderId="29" xfId="0" applyNumberFormat="1" applyFont="1" applyBorder="1" applyAlignment="1">
      <alignment vertical="center"/>
    </xf>
    <xf numFmtId="0" fontId="8" fillId="0" borderId="0" xfId="0" applyFont="1" applyBorder="1" applyAlignment="1">
      <alignment horizontal="center"/>
    </xf>
    <xf numFmtId="0" fontId="8" fillId="0" borderId="0" xfId="0" applyFont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top" wrapText="1"/>
    </xf>
    <xf numFmtId="0" fontId="14" fillId="0" borderId="12" xfId="0" applyFont="1" applyFill="1" applyBorder="1" applyAlignment="1">
      <alignment horizontal="center" vertical="top" wrapText="1"/>
    </xf>
    <xf numFmtId="0" fontId="14" fillId="0" borderId="30" xfId="0" applyFont="1" applyFill="1" applyBorder="1" applyAlignment="1">
      <alignment horizontal="center" vertical="top" wrapText="1"/>
    </xf>
    <xf numFmtId="0" fontId="11" fillId="0" borderId="4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/>
    </xf>
    <xf numFmtId="4" fontId="7" fillId="0" borderId="22" xfId="0" applyNumberFormat="1" applyFont="1" applyFill="1" applyBorder="1" applyAlignment="1">
      <alignment horizontal="right" vertical="top" wrapText="1"/>
    </xf>
    <xf numFmtId="4" fontId="1" fillId="0" borderId="37" xfId="0" applyNumberFormat="1" applyFont="1" applyBorder="1" applyAlignment="1">
      <alignment horizontal="right" vertical="top" wrapText="1"/>
    </xf>
    <xf numFmtId="4" fontId="1" fillId="0" borderId="18" xfId="0" applyNumberFormat="1" applyFont="1" applyBorder="1" applyAlignment="1">
      <alignment horizontal="right" vertical="top" wrapText="1"/>
    </xf>
    <xf numFmtId="4" fontId="1" fillId="0" borderId="40" xfId="0" applyNumberFormat="1" applyFont="1" applyBorder="1" applyAlignment="1">
      <alignment horizontal="right" vertical="top" wrapText="1"/>
    </xf>
    <xf numFmtId="0" fontId="0" fillId="0" borderId="31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4" fontId="16" fillId="0" borderId="12" xfId="0" applyNumberFormat="1" applyFont="1" applyBorder="1" applyAlignment="1">
      <alignment horizontal="right" vertical="top" wrapText="1"/>
    </xf>
    <xf numFmtId="4" fontId="16" fillId="0" borderId="8" xfId="0" applyNumberFormat="1" applyFont="1" applyBorder="1" applyAlignment="1">
      <alignment horizontal="right" vertical="top" wrapText="1"/>
    </xf>
    <xf numFmtId="4" fontId="7" fillId="0" borderId="6" xfId="0" applyNumberFormat="1" applyFont="1" applyBorder="1" applyAlignment="1">
      <alignment horizontal="right" vertical="top" wrapText="1"/>
    </xf>
    <xf numFmtId="4" fontId="1" fillId="0" borderId="19" xfId="0" applyNumberFormat="1" applyFont="1" applyBorder="1" applyAlignment="1">
      <alignment horizontal="right" vertical="top" wrapText="1"/>
    </xf>
    <xf numFmtId="4" fontId="1" fillId="0" borderId="32" xfId="0" applyNumberFormat="1" applyFont="1" applyBorder="1" applyAlignment="1">
      <alignment horizontal="right" vertical="top" wrapText="1"/>
    </xf>
    <xf numFmtId="4" fontId="15" fillId="0" borderId="28" xfId="0" applyNumberFormat="1" applyFont="1" applyBorder="1" applyAlignment="1">
      <alignment vertical="center"/>
    </xf>
    <xf numFmtId="4" fontId="7" fillId="0" borderId="2" xfId="0" applyNumberFormat="1" applyFont="1" applyBorder="1" applyAlignment="1">
      <alignment vertical="center" wrapText="1"/>
    </xf>
    <xf numFmtId="4" fontId="7" fillId="0" borderId="2" xfId="0" applyNumberFormat="1" applyFont="1" applyFill="1" applyBorder="1" applyAlignment="1">
      <alignment vertical="center" wrapText="1"/>
    </xf>
    <xf numFmtId="0" fontId="14" fillId="0" borderId="14" xfId="0" applyFont="1" applyFill="1" applyBorder="1" applyAlignment="1">
      <alignment horizontal="center"/>
    </xf>
    <xf numFmtId="0" fontId="14" fillId="0" borderId="47" xfId="0" applyFont="1" applyFill="1" applyBorder="1" applyAlignment="1">
      <alignment horizontal="center"/>
    </xf>
    <xf numFmtId="4" fontId="7" fillId="0" borderId="53" xfId="0" applyNumberFormat="1" applyFont="1" applyBorder="1" applyAlignment="1">
      <alignment vertical="center"/>
    </xf>
    <xf numFmtId="4" fontId="7" fillId="0" borderId="28" xfId="0" applyNumberFormat="1" applyFont="1" applyBorder="1" applyAlignment="1">
      <alignment vertical="center"/>
    </xf>
    <xf numFmtId="4" fontId="0" fillId="0" borderId="28" xfId="0" applyNumberFormat="1" applyFont="1" applyBorder="1" applyAlignment="1">
      <alignment vertical="center"/>
    </xf>
    <xf numFmtId="4" fontId="2" fillId="0" borderId="28" xfId="0" applyNumberFormat="1" applyFont="1" applyBorder="1" applyAlignment="1">
      <alignment vertical="center"/>
    </xf>
    <xf numFmtId="4" fontId="2" fillId="0" borderId="60" xfId="0" applyNumberFormat="1" applyFont="1" applyBorder="1" applyAlignment="1">
      <alignment vertical="center"/>
    </xf>
    <xf numFmtId="4" fontId="7" fillId="0" borderId="28" xfId="0" applyNumberFormat="1" applyFont="1" applyBorder="1"/>
    <xf numFmtId="4" fontId="7" fillId="0" borderId="1" xfId="0" applyNumberFormat="1" applyFont="1" applyBorder="1" applyAlignment="1">
      <alignment vertical="center" wrapText="1"/>
    </xf>
    <xf numFmtId="0" fontId="7" fillId="0" borderId="7" xfId="0" applyFont="1" applyBorder="1" applyAlignment="1">
      <alignment horizontal="center" vertical="top" wrapText="1"/>
    </xf>
    <xf numFmtId="0" fontId="7" fillId="0" borderId="56" xfId="0" applyFont="1" applyBorder="1" applyAlignment="1">
      <alignment horizontal="center"/>
    </xf>
    <xf numFmtId="0" fontId="7" fillId="0" borderId="55" xfId="0" applyFont="1" applyBorder="1" applyAlignment="1">
      <alignment horizontal="center"/>
    </xf>
    <xf numFmtId="4" fontId="1" fillId="0" borderId="53" xfId="0" applyNumberFormat="1" applyFont="1" applyBorder="1" applyAlignment="1">
      <alignment horizontal="right" vertical="center" wrapText="1"/>
    </xf>
    <xf numFmtId="4" fontId="1" fillId="0" borderId="28" xfId="0" applyNumberFormat="1" applyFont="1" applyBorder="1" applyAlignment="1">
      <alignment horizontal="right" vertical="center" wrapText="1"/>
    </xf>
    <xf numFmtId="4" fontId="1" fillId="0" borderId="54" xfId="0" applyNumberFormat="1" applyFont="1" applyBorder="1" applyAlignment="1">
      <alignment horizontal="right" vertical="center" wrapText="1"/>
    </xf>
    <xf numFmtId="4" fontId="7" fillId="0" borderId="1" xfId="0" applyNumberFormat="1" applyFont="1" applyBorder="1" applyAlignment="1">
      <alignment horizontal="right" vertical="center" wrapText="1"/>
    </xf>
    <xf numFmtId="4" fontId="1" fillId="0" borderId="7" xfId="0" applyNumberFormat="1" applyFont="1" applyBorder="1" applyAlignment="1">
      <alignment horizontal="right" vertical="center" wrapText="1"/>
    </xf>
    <xf numFmtId="4" fontId="0" fillId="0" borderId="28" xfId="0" applyNumberFormat="1" applyBorder="1"/>
    <xf numFmtId="4" fontId="8" fillId="0" borderId="28" xfId="0" applyNumberFormat="1" applyFont="1" applyBorder="1"/>
    <xf numFmtId="4" fontId="22" fillId="0" borderId="28" xfId="0" applyNumberFormat="1" applyFont="1" applyBorder="1"/>
    <xf numFmtId="4" fontId="22" fillId="0" borderId="54" xfId="0" applyNumberFormat="1" applyFont="1" applyBorder="1"/>
    <xf numFmtId="0" fontId="13" fillId="0" borderId="60" xfId="0" applyFont="1" applyBorder="1" applyAlignment="1">
      <alignment horizontal="center" vertical="top" wrapText="1"/>
    </xf>
    <xf numFmtId="0" fontId="13" fillId="0" borderId="28" xfId="0" applyFont="1" applyBorder="1" applyAlignment="1">
      <alignment horizontal="center"/>
    </xf>
    <xf numFmtId="0" fontId="13" fillId="0" borderId="55" xfId="0" applyFont="1" applyBorder="1" applyAlignment="1">
      <alignment horizontal="center"/>
    </xf>
    <xf numFmtId="4" fontId="1" fillId="0" borderId="53" xfId="0" applyNumberFormat="1" applyFont="1" applyFill="1" applyBorder="1" applyAlignment="1">
      <alignment vertical="center" wrapText="1"/>
    </xf>
    <xf numFmtId="4" fontId="1" fillId="0" borderId="28" xfId="0" applyNumberFormat="1" applyFont="1" applyBorder="1" applyAlignment="1">
      <alignment vertical="center"/>
    </xf>
    <xf numFmtId="0" fontId="1" fillId="0" borderId="28" xfId="0" applyFont="1" applyBorder="1" applyAlignment="1">
      <alignment vertical="center"/>
    </xf>
    <xf numFmtId="4" fontId="8" fillId="0" borderId="28" xfId="0" applyNumberFormat="1" applyFont="1" applyFill="1" applyBorder="1" applyAlignment="1">
      <alignment vertical="center"/>
    </xf>
    <xf numFmtId="4" fontId="15" fillId="0" borderId="28" xfId="0" applyNumberFormat="1" applyFont="1" applyFill="1" applyBorder="1" applyAlignment="1">
      <alignment vertical="center"/>
    </xf>
    <xf numFmtId="4" fontId="1" fillId="0" borderId="28" xfId="0" applyNumberFormat="1" applyFont="1" applyFill="1" applyBorder="1" applyAlignment="1">
      <alignment vertical="center"/>
    </xf>
    <xf numFmtId="4" fontId="1" fillId="0" borderId="55" xfId="0" applyNumberFormat="1" applyFont="1" applyBorder="1" applyAlignment="1">
      <alignment vertical="center"/>
    </xf>
    <xf numFmtId="4" fontId="8" fillId="0" borderId="28" xfId="0" applyNumberFormat="1" applyFont="1" applyBorder="1" applyAlignment="1">
      <alignment vertical="center"/>
    </xf>
    <xf numFmtId="0" fontId="18" fillId="0" borderId="1" xfId="0" applyFont="1" applyFill="1" applyBorder="1" applyAlignment="1">
      <alignment horizontal="center" vertical="center" wrapText="1"/>
    </xf>
    <xf numFmtId="4" fontId="1" fillId="0" borderId="61" xfId="0" applyNumberFormat="1" applyFont="1" applyBorder="1" applyAlignment="1">
      <alignment vertical="center" wrapText="1"/>
    </xf>
    <xf numFmtId="4" fontId="0" fillId="0" borderId="31" xfId="0" applyNumberFormat="1" applyFont="1" applyBorder="1" applyAlignment="1">
      <alignment vertical="center" wrapText="1"/>
    </xf>
    <xf numFmtId="4" fontId="0" fillId="0" borderId="34" xfId="0" applyNumberFormat="1" applyFont="1" applyBorder="1" applyAlignment="1">
      <alignment vertical="center" wrapText="1"/>
    </xf>
    <xf numFmtId="0" fontId="1" fillId="0" borderId="8" xfId="0" applyFont="1" applyBorder="1"/>
    <xf numFmtId="0" fontId="7" fillId="0" borderId="37" xfId="3" applyFont="1" applyFill="1" applyBorder="1"/>
    <xf numFmtId="0" fontId="0" fillId="0" borderId="18" xfId="3" applyFont="1" applyFill="1" applyBorder="1"/>
    <xf numFmtId="0" fontId="1" fillId="0" borderId="18" xfId="3" applyFont="1" applyFill="1" applyBorder="1"/>
    <xf numFmtId="49" fontId="0" fillId="0" borderId="18" xfId="3" applyNumberFormat="1" applyFont="1" applyFill="1" applyBorder="1" applyAlignment="1">
      <alignment horizontal="left" vertical="top"/>
    </xf>
    <xf numFmtId="49" fontId="1" fillId="0" borderId="18" xfId="3" applyNumberFormat="1" applyFont="1" applyFill="1" applyBorder="1" applyAlignment="1">
      <alignment horizontal="left" vertical="top"/>
    </xf>
    <xf numFmtId="49" fontId="1" fillId="0" borderId="18" xfId="3" quotePrefix="1" applyNumberFormat="1" applyFont="1" applyFill="1" applyBorder="1" applyAlignment="1">
      <alignment horizontal="left" vertical="top"/>
    </xf>
    <xf numFmtId="49" fontId="1" fillId="0" borderId="18" xfId="3" applyNumberFormat="1" applyFont="1" applyFill="1" applyBorder="1" applyAlignment="1">
      <alignment horizontal="left" vertical="top" wrapText="1"/>
    </xf>
    <xf numFmtId="0" fontId="1" fillId="0" borderId="18" xfId="3" applyFont="1" applyFill="1" applyBorder="1" applyAlignment="1"/>
    <xf numFmtId="0" fontId="1" fillId="0" borderId="18" xfId="3" applyFont="1" applyFill="1" applyBorder="1" applyAlignment="1">
      <alignment wrapText="1"/>
    </xf>
    <xf numFmtId="0" fontId="7" fillId="0" borderId="18" xfId="3" applyFont="1" applyFill="1" applyBorder="1"/>
    <xf numFmtId="0" fontId="18" fillId="0" borderId="18" xfId="3" applyFont="1" applyFill="1" applyBorder="1"/>
    <xf numFmtId="49" fontId="20" fillId="0" borderId="18" xfId="3" applyNumberFormat="1" applyFont="1" applyFill="1" applyBorder="1" applyAlignment="1">
      <alignment horizontal="left" vertical="top"/>
    </xf>
    <xf numFmtId="49" fontId="18" fillId="0" borderId="18" xfId="3" applyNumberFormat="1" applyFont="1" applyFill="1" applyBorder="1" applyAlignment="1">
      <alignment horizontal="left" vertical="top"/>
    </xf>
    <xf numFmtId="0" fontId="8" fillId="0" borderId="18" xfId="3" applyFont="1" applyFill="1" applyBorder="1"/>
    <xf numFmtId="49" fontId="15" fillId="0" borderId="18" xfId="3" applyNumberFormat="1" applyFont="1" applyFill="1" applyBorder="1" applyAlignment="1">
      <alignment horizontal="left" vertical="top"/>
    </xf>
    <xf numFmtId="0" fontId="20" fillId="0" borderId="18" xfId="3" applyFont="1" applyFill="1" applyBorder="1" applyAlignment="1">
      <alignment wrapText="1"/>
    </xf>
    <xf numFmtId="0" fontId="20" fillId="0" borderId="18" xfId="3" applyFont="1" applyFill="1" applyBorder="1" applyAlignment="1"/>
    <xf numFmtId="49" fontId="18" fillId="0" borderId="18" xfId="3" applyNumberFormat="1" applyFont="1" applyFill="1" applyBorder="1"/>
    <xf numFmtId="49" fontId="18" fillId="0" borderId="18" xfId="0" applyNumberFormat="1" applyFont="1" applyFill="1" applyBorder="1" applyAlignment="1">
      <alignment horizontal="left" vertical="top"/>
    </xf>
    <xf numFmtId="0" fontId="18" fillId="0" borderId="18" xfId="0" applyFont="1" applyFill="1" applyBorder="1" applyAlignment="1">
      <alignment horizontal="left" vertical="top" wrapText="1"/>
    </xf>
    <xf numFmtId="0" fontId="18" fillId="0" borderId="18" xfId="0" applyFont="1" applyFill="1" applyBorder="1" applyAlignment="1">
      <alignment horizontal="left"/>
    </xf>
    <xf numFmtId="0" fontId="18" fillId="0" borderId="18" xfId="3" applyFont="1" applyFill="1" applyBorder="1" applyAlignment="1"/>
    <xf numFmtId="0" fontId="20" fillId="0" borderId="18" xfId="3" applyFont="1" applyFill="1" applyBorder="1" applyAlignment="1">
      <alignment horizontal="left" vertical="center"/>
    </xf>
    <xf numFmtId="49" fontId="24" fillId="0" borderId="18" xfId="3" applyNumberFormat="1" applyFont="1" applyFill="1" applyBorder="1" applyAlignment="1">
      <alignment horizontal="left" vertical="top"/>
    </xf>
    <xf numFmtId="0" fontId="20" fillId="0" borderId="40" xfId="3" applyFont="1" applyFill="1" applyBorder="1"/>
    <xf numFmtId="0" fontId="20" fillId="0" borderId="18" xfId="0" applyFont="1" applyFill="1" applyBorder="1" applyAlignment="1">
      <alignment wrapText="1"/>
    </xf>
    <xf numFmtId="0" fontId="20" fillId="0" borderId="18" xfId="0" applyFont="1" applyFill="1" applyBorder="1" applyAlignment="1">
      <alignment horizontal="left" wrapText="1" indent="2"/>
    </xf>
    <xf numFmtId="0" fontId="20" fillId="0" borderId="18" xfId="0" applyFont="1" applyFill="1" applyBorder="1" applyAlignment="1">
      <alignment horizontal="left" wrapText="1"/>
    </xf>
    <xf numFmtId="0" fontId="20" fillId="0" borderId="16" xfId="0" applyFont="1" applyFill="1" applyBorder="1" applyAlignment="1">
      <alignment horizontal="left" wrapText="1"/>
    </xf>
    <xf numFmtId="0" fontId="0" fillId="0" borderId="25" xfId="0" applyFont="1" applyBorder="1" applyAlignment="1">
      <alignment horizontal="center" vertical="center"/>
    </xf>
    <xf numFmtId="0" fontId="1" fillId="0" borderId="62" xfId="0" applyFont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 wrapText="1"/>
    </xf>
    <xf numFmtId="0" fontId="0" fillId="0" borderId="29" xfId="0" applyFont="1" applyBorder="1" applyAlignment="1">
      <alignment vertical="center"/>
    </xf>
    <xf numFmtId="0" fontId="14" fillId="0" borderId="14" xfId="0" applyFont="1" applyFill="1" applyBorder="1" applyAlignment="1">
      <alignment horizontal="center" vertical="top" wrapText="1"/>
    </xf>
    <xf numFmtId="0" fontId="14" fillId="0" borderId="47" xfId="0" applyFont="1" applyFill="1" applyBorder="1" applyAlignment="1">
      <alignment horizontal="center" vertical="top" wrapText="1"/>
    </xf>
    <xf numFmtId="4" fontId="0" fillId="0" borderId="29" xfId="0" applyNumberFormat="1" applyFont="1" applyFill="1" applyBorder="1" applyAlignment="1">
      <alignment vertical="center" wrapText="1"/>
    </xf>
    <xf numFmtId="4" fontId="0" fillId="0" borderId="41" xfId="0" applyNumberFormat="1" applyFont="1" applyFill="1" applyBorder="1" applyAlignment="1">
      <alignment vertical="center" wrapText="1"/>
    </xf>
    <xf numFmtId="4" fontId="7" fillId="0" borderId="3" xfId="0" applyNumberFormat="1" applyFont="1" applyFill="1" applyBorder="1" applyAlignment="1">
      <alignment vertical="center"/>
    </xf>
    <xf numFmtId="4" fontId="2" fillId="0" borderId="34" xfId="0" applyNumberFormat="1" applyFont="1" applyFill="1" applyBorder="1" applyAlignment="1">
      <alignment vertical="center"/>
    </xf>
    <xf numFmtId="4" fontId="2" fillId="0" borderId="29" xfId="0" applyNumberFormat="1" applyFont="1" applyFill="1" applyBorder="1" applyAlignment="1">
      <alignment vertical="center"/>
    </xf>
    <xf numFmtId="0" fontId="0" fillId="0" borderId="29" xfId="0" applyFont="1" applyFill="1" applyBorder="1" applyAlignment="1">
      <alignment vertical="center"/>
    </xf>
    <xf numFmtId="4" fontId="7" fillId="0" borderId="41" xfId="0" applyNumberFormat="1" applyFont="1" applyFill="1" applyBorder="1" applyAlignment="1">
      <alignment vertical="center"/>
    </xf>
    <xf numFmtId="4" fontId="0" fillId="0" borderId="25" xfId="0" applyNumberFormat="1" applyFont="1" applyFill="1" applyBorder="1" applyAlignment="1">
      <alignment vertical="center"/>
    </xf>
    <xf numFmtId="4" fontId="0" fillId="0" borderId="31" xfId="0" applyNumberFormat="1" applyFont="1" applyFill="1" applyBorder="1" applyAlignment="1">
      <alignment vertical="center"/>
    </xf>
    <xf numFmtId="4" fontId="0" fillId="0" borderId="3" xfId="0" applyNumberFormat="1" applyFont="1" applyFill="1" applyBorder="1" applyAlignment="1">
      <alignment vertical="center"/>
    </xf>
    <xf numFmtId="4" fontId="2" fillId="0" borderId="25" xfId="0" applyNumberFormat="1" applyFont="1" applyFill="1" applyBorder="1" applyAlignment="1">
      <alignment vertical="center"/>
    </xf>
    <xf numFmtId="4" fontId="7" fillId="0" borderId="25" xfId="0" applyNumberFormat="1" applyFont="1" applyFill="1" applyBorder="1" applyAlignment="1">
      <alignment vertical="center"/>
    </xf>
    <xf numFmtId="4" fontId="7" fillId="0" borderId="34" xfId="0" applyNumberFormat="1" applyFont="1" applyFill="1" applyBorder="1" applyAlignment="1">
      <alignment vertical="center"/>
    </xf>
    <xf numFmtId="4" fontId="7" fillId="0" borderId="2" xfId="0" applyNumberFormat="1" applyFont="1" applyFill="1" applyBorder="1" applyAlignment="1">
      <alignment vertical="center"/>
    </xf>
    <xf numFmtId="4" fontId="7" fillId="0" borderId="27" xfId="0" applyNumberFormat="1" applyFont="1" applyFill="1" applyBorder="1" applyAlignment="1">
      <alignment vertical="center"/>
    </xf>
    <xf numFmtId="4" fontId="7" fillId="0" borderId="51" xfId="0" applyNumberFormat="1" applyFont="1" applyFill="1" applyBorder="1" applyAlignment="1">
      <alignment vertical="center"/>
    </xf>
    <xf numFmtId="4" fontId="7" fillId="0" borderId="24" xfId="0" applyNumberFormat="1" applyFont="1" applyFill="1" applyBorder="1" applyAlignment="1">
      <alignment vertical="center"/>
    </xf>
    <xf numFmtId="4" fontId="0" fillId="0" borderId="62" xfId="0" applyNumberFormat="1" applyFont="1" applyBorder="1" applyAlignment="1">
      <alignment vertical="center" wrapText="1"/>
    </xf>
    <xf numFmtId="4" fontId="1" fillId="0" borderId="25" xfId="0" applyNumberFormat="1" applyFont="1" applyBorder="1" applyAlignment="1">
      <alignment horizontal="right" vertical="center" wrapText="1"/>
    </xf>
    <xf numFmtId="4" fontId="1" fillId="0" borderId="62" xfId="0" applyNumberFormat="1" applyFont="1" applyBorder="1" applyAlignment="1">
      <alignment horizontal="right" vertical="center" wrapText="1"/>
    </xf>
    <xf numFmtId="4" fontId="1" fillId="0" borderId="28" xfId="0" applyNumberFormat="1" applyFont="1" applyFill="1" applyBorder="1" applyAlignment="1">
      <alignment vertical="center" wrapText="1"/>
    </xf>
    <xf numFmtId="4" fontId="7" fillId="0" borderId="0" xfId="0" applyNumberFormat="1" applyFont="1" applyFill="1" applyAlignment="1">
      <alignment horizontal="center"/>
    </xf>
    <xf numFmtId="0" fontId="5" fillId="0" borderId="0" xfId="0" applyFont="1" applyAlignment="1"/>
    <xf numFmtId="0" fontId="5" fillId="0" borderId="0" xfId="0" applyFont="1" applyAlignment="1">
      <alignment horizontal="center"/>
    </xf>
    <xf numFmtId="0" fontId="32" fillId="0" borderId="0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horizontal="center"/>
    </xf>
    <xf numFmtId="4" fontId="5" fillId="0" borderId="0" xfId="0" applyNumberFormat="1" applyFont="1" applyBorder="1" applyAlignment="1">
      <alignment horizontal="right" vertical="center" wrapText="1"/>
    </xf>
    <xf numFmtId="0" fontId="3" fillId="0" borderId="0" xfId="0" applyFont="1" applyAlignment="1">
      <alignment vertical="center"/>
    </xf>
    <xf numFmtId="4" fontId="3" fillId="0" borderId="0" xfId="0" applyNumberFormat="1" applyFont="1" applyAlignment="1">
      <alignment vertical="center"/>
    </xf>
    <xf numFmtId="0" fontId="1" fillId="0" borderId="0" xfId="0" applyFont="1" applyBorder="1"/>
    <xf numFmtId="49" fontId="8" fillId="0" borderId="23" xfId="3" quotePrefix="1" applyNumberFormat="1" applyFont="1" applyFill="1" applyBorder="1" applyAlignment="1">
      <alignment horizontal="left" vertical="top"/>
    </xf>
    <xf numFmtId="49" fontId="8" fillId="0" borderId="26" xfId="3" applyNumberFormat="1" applyFont="1" applyFill="1" applyBorder="1" applyAlignment="1">
      <alignment horizontal="left" vertical="top"/>
    </xf>
    <xf numFmtId="49" fontId="8" fillId="0" borderId="23" xfId="3" applyNumberFormat="1" applyFont="1" applyFill="1" applyBorder="1" applyAlignment="1">
      <alignment vertical="top"/>
    </xf>
    <xf numFmtId="0" fontId="7" fillId="0" borderId="23" xfId="0" applyFont="1" applyBorder="1"/>
    <xf numFmtId="0" fontId="7" fillId="0" borderId="23" xfId="0" applyFont="1" applyFill="1" applyBorder="1"/>
    <xf numFmtId="0" fontId="4" fillId="0" borderId="0" xfId="0" applyFont="1" applyBorder="1"/>
    <xf numFmtId="0" fontId="31" fillId="0" borderId="0" xfId="0" applyFont="1" applyFill="1" applyBorder="1"/>
    <xf numFmtId="0" fontId="7" fillId="0" borderId="0" xfId="0" applyFont="1" applyBorder="1"/>
    <xf numFmtId="0" fontId="15" fillId="0" borderId="0" xfId="0" applyFont="1" applyBorder="1"/>
    <xf numFmtId="0" fontId="1" fillId="0" borderId="0" xfId="0" applyFont="1" applyFill="1" applyBorder="1"/>
    <xf numFmtId="0" fontId="3" fillId="0" borderId="0" xfId="0" applyFont="1" applyBorder="1"/>
    <xf numFmtId="4" fontId="7" fillId="0" borderId="49" xfId="0" applyNumberFormat="1" applyFont="1" applyBorder="1" applyAlignment="1">
      <alignment vertical="center"/>
    </xf>
    <xf numFmtId="2" fontId="18" fillId="0" borderId="3" xfId="0" applyNumberFormat="1" applyFont="1" applyFill="1" applyBorder="1" applyAlignment="1">
      <alignment horizontal="center" vertical="center" wrapText="1"/>
    </xf>
    <xf numFmtId="4" fontId="2" fillId="0" borderId="3" xfId="0" applyNumberFormat="1" applyFont="1" applyBorder="1" applyAlignment="1">
      <alignment vertical="center" wrapText="1"/>
    </xf>
    <xf numFmtId="4" fontId="2" fillId="0" borderId="3" xfId="0" applyNumberFormat="1" applyFont="1" applyBorder="1" applyAlignment="1">
      <alignment vertical="center"/>
    </xf>
    <xf numFmtId="4" fontId="8" fillId="0" borderId="3" xfId="0" applyNumberFormat="1" applyFont="1" applyBorder="1" applyAlignment="1">
      <alignment vertical="center"/>
    </xf>
    <xf numFmtId="4" fontId="1" fillId="0" borderId="34" xfId="0" applyNumberFormat="1" applyFont="1" applyBorder="1" applyAlignment="1">
      <alignment vertical="center" wrapText="1"/>
    </xf>
    <xf numFmtId="4" fontId="1" fillId="0" borderId="29" xfId="0" applyNumberFormat="1" applyFont="1" applyBorder="1" applyAlignment="1">
      <alignment vertical="center" wrapText="1"/>
    </xf>
    <xf numFmtId="4" fontId="1" fillId="0" borderId="41" xfId="0" applyNumberFormat="1" applyFont="1" applyBorder="1" applyAlignment="1">
      <alignment vertical="center" wrapText="1"/>
    </xf>
    <xf numFmtId="4" fontId="0" fillId="0" borderId="64" xfId="0" applyNumberFormat="1" applyBorder="1"/>
    <xf numFmtId="4" fontId="0" fillId="0" borderId="50" xfId="0" applyNumberFormat="1" applyBorder="1"/>
    <xf numFmtId="0" fontId="28" fillId="0" borderId="45" xfId="0" applyFont="1" applyBorder="1" applyAlignment="1">
      <alignment vertical="center"/>
    </xf>
    <xf numFmtId="0" fontId="1" fillId="0" borderId="9" xfId="0" applyFont="1" applyBorder="1" applyAlignment="1">
      <alignment vertical="center"/>
    </xf>
    <xf numFmtId="0" fontId="1" fillId="0" borderId="62" xfId="0" applyFont="1" applyBorder="1" applyAlignment="1">
      <alignment vertical="center"/>
    </xf>
    <xf numFmtId="4" fontId="1" fillId="0" borderId="31" xfId="0" applyNumberFormat="1" applyFont="1" applyBorder="1" applyAlignment="1">
      <alignment vertical="center" wrapText="1"/>
    </xf>
    <xf numFmtId="4" fontId="2" fillId="0" borderId="3" xfId="0" applyNumberFormat="1" applyFont="1" applyFill="1" applyBorder="1" applyAlignment="1">
      <alignment vertical="center" wrapText="1"/>
    </xf>
    <xf numFmtId="4" fontId="2" fillId="0" borderId="3" xfId="0" applyNumberFormat="1" applyFont="1" applyFill="1" applyBorder="1" applyAlignment="1">
      <alignment vertical="center"/>
    </xf>
    <xf numFmtId="49" fontId="29" fillId="0" borderId="38" xfId="3" applyNumberFormat="1" applyFont="1" applyFill="1" applyBorder="1" applyAlignment="1">
      <alignment horizontal="left" vertical="top"/>
    </xf>
    <xf numFmtId="4" fontId="7" fillId="0" borderId="0" xfId="0" applyNumberFormat="1" applyFont="1" applyBorder="1" applyAlignment="1">
      <alignment horizontal="right" vertical="center" wrapText="1"/>
    </xf>
    <xf numFmtId="4" fontId="0" fillId="0" borderId="50" xfId="0" applyNumberFormat="1" applyFont="1" applyFill="1" applyBorder="1" applyAlignment="1">
      <alignment vertical="center" wrapText="1"/>
    </xf>
    <xf numFmtId="4" fontId="1" fillId="0" borderId="29" xfId="0" applyNumberFormat="1" applyFont="1" applyBorder="1" applyAlignment="1">
      <alignment vertical="center"/>
    </xf>
    <xf numFmtId="4" fontId="7" fillId="0" borderId="28" xfId="0" applyNumberFormat="1" applyFont="1" applyFill="1" applyBorder="1" applyAlignment="1">
      <alignment vertical="center"/>
    </xf>
    <xf numFmtId="4" fontId="0" fillId="0" borderId="28" xfId="0" applyNumberFormat="1" applyBorder="1" applyAlignment="1">
      <alignment vertical="center"/>
    </xf>
    <xf numFmtId="4" fontId="21" fillId="0" borderId="28" xfId="0" applyNumberFormat="1" applyFont="1" applyBorder="1" applyAlignment="1">
      <alignment vertical="center"/>
    </xf>
    <xf numFmtId="4" fontId="22" fillId="0" borderId="28" xfId="0" applyNumberFormat="1" applyFont="1" applyBorder="1" applyAlignment="1">
      <alignment vertical="center"/>
    </xf>
    <xf numFmtId="4" fontId="10" fillId="0" borderId="28" xfId="0" applyNumberFormat="1" applyFont="1" applyBorder="1" applyAlignment="1">
      <alignment vertical="center"/>
    </xf>
    <xf numFmtId="4" fontId="8" fillId="0" borderId="1" xfId="0" applyNumberFormat="1" applyFont="1" applyBorder="1" applyAlignment="1">
      <alignment vertical="center"/>
    </xf>
    <xf numFmtId="4" fontId="10" fillId="0" borderId="60" xfId="0" applyNumberFormat="1" applyFont="1" applyBorder="1" applyAlignment="1">
      <alignment vertical="center"/>
    </xf>
    <xf numFmtId="4" fontId="8" fillId="0" borderId="60" xfId="0" applyNumberFormat="1" applyFont="1" applyBorder="1" applyAlignment="1">
      <alignment vertical="center"/>
    </xf>
    <xf numFmtId="4" fontId="0" fillId="0" borderId="55" xfId="0" applyNumberFormat="1" applyBorder="1" applyAlignment="1">
      <alignment vertical="center"/>
    </xf>
    <xf numFmtId="4" fontId="0" fillId="0" borderId="60" xfId="0" applyNumberFormat="1" applyBorder="1" applyAlignment="1">
      <alignment vertical="center"/>
    </xf>
    <xf numFmtId="4" fontId="15" fillId="0" borderId="51" xfId="0" applyNumberFormat="1" applyFont="1" applyBorder="1" applyAlignment="1">
      <alignment vertical="center"/>
    </xf>
    <xf numFmtId="4" fontId="8" fillId="0" borderId="51" xfId="0" applyNumberFormat="1" applyFont="1" applyBorder="1" applyAlignment="1">
      <alignment vertical="center"/>
    </xf>
    <xf numFmtId="4" fontId="0" fillId="0" borderId="28" xfId="0" applyNumberFormat="1" applyFont="1" applyFill="1" applyBorder="1" applyAlignment="1">
      <alignment vertical="center"/>
    </xf>
    <xf numFmtId="49" fontId="8" fillId="0" borderId="42" xfId="3" applyNumberFormat="1" applyFont="1" applyFill="1" applyBorder="1" applyAlignment="1">
      <alignment horizontal="left" vertical="top"/>
    </xf>
    <xf numFmtId="4" fontId="0" fillId="0" borderId="41" xfId="0" applyNumberFormat="1" applyFont="1" applyFill="1" applyBorder="1" applyAlignment="1">
      <alignment vertical="center"/>
    </xf>
    <xf numFmtId="0" fontId="8" fillId="0" borderId="31" xfId="0" applyFont="1" applyBorder="1" applyAlignment="1">
      <alignment horizontal="center"/>
    </xf>
    <xf numFmtId="0" fontId="15" fillId="0" borderId="31" xfId="0" applyFont="1" applyBorder="1" applyAlignment="1">
      <alignment horizontal="center"/>
    </xf>
    <xf numFmtId="0" fontId="15" fillId="0" borderId="29" xfId="0" applyFont="1" applyFill="1" applyBorder="1" applyAlignment="1">
      <alignment horizontal="center"/>
    </xf>
    <xf numFmtId="4" fontId="1" fillId="0" borderId="60" xfId="0" applyNumberFormat="1" applyFont="1" applyBorder="1" applyAlignment="1">
      <alignment horizontal="right" vertical="center" wrapText="1"/>
    </xf>
    <xf numFmtId="4" fontId="0" fillId="0" borderId="25" xfId="0" applyNumberFormat="1" applyFont="1" applyFill="1" applyBorder="1" applyAlignment="1">
      <alignment vertical="center" wrapText="1"/>
    </xf>
    <xf numFmtId="0" fontId="15" fillId="0" borderId="41" xfId="0" applyFont="1" applyBorder="1" applyAlignment="1">
      <alignment horizontal="center"/>
    </xf>
    <xf numFmtId="1" fontId="2" fillId="0" borderId="3" xfId="2" applyNumberFormat="1" applyFont="1" applyFill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right" vertical="center"/>
    </xf>
    <xf numFmtId="4" fontId="2" fillId="0" borderId="2" xfId="0" applyNumberFormat="1" applyFont="1" applyBorder="1" applyAlignment="1">
      <alignment vertical="center"/>
    </xf>
    <xf numFmtId="4" fontId="2" fillId="0" borderId="6" xfId="0" applyNumberFormat="1" applyFont="1" applyFill="1" applyBorder="1" applyAlignment="1">
      <alignment vertical="center"/>
    </xf>
    <xf numFmtId="4" fontId="2" fillId="0" borderId="2" xfId="0" applyNumberFormat="1" applyFont="1" applyFill="1" applyBorder="1" applyAlignment="1">
      <alignment vertical="center"/>
    </xf>
    <xf numFmtId="4" fontId="2" fillId="0" borderId="5" xfId="0" applyNumberFormat="1" applyFont="1" applyBorder="1" applyAlignment="1">
      <alignment vertical="center"/>
    </xf>
    <xf numFmtId="1" fontId="7" fillId="0" borderId="3" xfId="2" applyNumberFormat="1" applyFont="1" applyFill="1" applyBorder="1" applyAlignment="1">
      <alignment horizontal="center" vertical="center" wrapText="1"/>
    </xf>
    <xf numFmtId="4" fontId="7" fillId="0" borderId="1" xfId="0" applyNumberFormat="1" applyFont="1" applyBorder="1" applyAlignment="1">
      <alignment vertical="center"/>
    </xf>
    <xf numFmtId="4" fontId="7" fillId="0" borderId="2" xfId="0" applyNumberFormat="1" applyFont="1" applyBorder="1" applyAlignment="1">
      <alignment vertical="center"/>
    </xf>
    <xf numFmtId="4" fontId="7" fillId="0" borderId="6" xfId="0" applyNumberFormat="1" applyFont="1" applyFill="1" applyBorder="1" applyAlignment="1">
      <alignment vertical="center"/>
    </xf>
    <xf numFmtId="0" fontId="15" fillId="0" borderId="25" xfId="5" applyFont="1" applyFill="1" applyBorder="1" applyAlignment="1">
      <alignment horizontal="center" vertical="center"/>
    </xf>
    <xf numFmtId="4" fontId="1" fillId="0" borderId="60" xfId="0" applyNumberFormat="1" applyFont="1" applyBorder="1" applyAlignment="1">
      <alignment vertical="center"/>
    </xf>
    <xf numFmtId="49" fontId="15" fillId="0" borderId="40" xfId="3" applyNumberFormat="1" applyFont="1" applyFill="1" applyBorder="1" applyAlignment="1">
      <alignment horizontal="left" vertical="top"/>
    </xf>
    <xf numFmtId="49" fontId="15" fillId="0" borderId="41" xfId="3" applyNumberFormat="1" applyFont="1" applyFill="1" applyBorder="1" applyAlignment="1">
      <alignment horizontal="center" vertical="center"/>
    </xf>
    <xf numFmtId="4" fontId="15" fillId="0" borderId="54" xfId="0" applyNumberFormat="1" applyFont="1" applyFill="1" applyBorder="1" applyAlignment="1">
      <alignment vertical="center"/>
    </xf>
    <xf numFmtId="0" fontId="8" fillId="0" borderId="34" xfId="0" applyFont="1" applyFill="1" applyBorder="1" applyAlignment="1">
      <alignment horizontal="center"/>
    </xf>
    <xf numFmtId="4" fontId="0" fillId="0" borderId="56" xfId="0" applyNumberFormat="1" applyBorder="1" applyAlignment="1">
      <alignment vertical="center"/>
    </xf>
    <xf numFmtId="4" fontId="1" fillId="0" borderId="56" xfId="0" applyNumberFormat="1" applyFont="1" applyBorder="1" applyAlignment="1">
      <alignment vertical="center"/>
    </xf>
    <xf numFmtId="4" fontId="0" fillId="0" borderId="52" xfId="0" applyNumberFormat="1" applyFont="1" applyFill="1" applyBorder="1" applyAlignment="1">
      <alignment vertical="center"/>
    </xf>
    <xf numFmtId="4" fontId="0" fillId="0" borderId="54" xfId="0" applyNumberFormat="1" applyBorder="1" applyAlignment="1">
      <alignment vertical="center"/>
    </xf>
    <xf numFmtId="49" fontId="33" fillId="0" borderId="37" xfId="3" applyNumberFormat="1" applyFont="1" applyFill="1" applyBorder="1" applyAlignment="1">
      <alignment horizontal="left" vertical="top"/>
    </xf>
    <xf numFmtId="0" fontId="15" fillId="0" borderId="18" xfId="3" applyFont="1" applyFill="1" applyBorder="1" applyAlignment="1">
      <alignment wrapText="1"/>
    </xf>
    <xf numFmtId="49" fontId="8" fillId="0" borderId="44" xfId="3" applyNumberFormat="1" applyFont="1" applyFill="1" applyBorder="1" applyAlignment="1">
      <alignment horizontal="left" vertical="top"/>
    </xf>
    <xf numFmtId="0" fontId="20" fillId="0" borderId="16" xfId="3" applyFont="1" applyFill="1" applyBorder="1"/>
    <xf numFmtId="49" fontId="15" fillId="0" borderId="31" xfId="3" applyNumberFormat="1" applyFont="1" applyFill="1" applyBorder="1" applyAlignment="1">
      <alignment horizontal="center" vertical="center"/>
    </xf>
    <xf numFmtId="4" fontId="7" fillId="0" borderId="34" xfId="0" applyNumberFormat="1" applyFont="1" applyBorder="1"/>
    <xf numFmtId="4" fontId="15" fillId="0" borderId="29" xfId="0" applyNumberFormat="1" applyFont="1" applyBorder="1"/>
    <xf numFmtId="4" fontId="22" fillId="0" borderId="41" xfId="0" applyNumberFormat="1" applyFont="1" applyBorder="1"/>
    <xf numFmtId="49" fontId="8" fillId="0" borderId="20" xfId="3" applyNumberFormat="1" applyFont="1" applyFill="1" applyBorder="1" applyAlignment="1">
      <alignment horizontal="center" vertical="center"/>
    </xf>
    <xf numFmtId="0" fontId="15" fillId="0" borderId="24" xfId="3" applyFont="1" applyFill="1" applyBorder="1" applyAlignment="1">
      <alignment horizontal="center" vertical="center"/>
    </xf>
    <xf numFmtId="0" fontId="8" fillId="0" borderId="33" xfId="3" applyFont="1" applyFill="1" applyBorder="1" applyAlignment="1">
      <alignment horizontal="center" vertical="center"/>
    </xf>
    <xf numFmtId="4" fontId="1" fillId="0" borderId="17" xfId="0" applyNumberFormat="1" applyFont="1" applyBorder="1" applyAlignment="1">
      <alignment horizontal="right" vertical="top" wrapText="1"/>
    </xf>
    <xf numFmtId="4" fontId="1" fillId="0" borderId="26" xfId="0" applyNumberFormat="1" applyFont="1" applyBorder="1" applyAlignment="1">
      <alignment horizontal="right" vertical="top" wrapText="1"/>
    </xf>
    <xf numFmtId="4" fontId="1" fillId="0" borderId="34" xfId="0" applyNumberFormat="1" applyFont="1" applyBorder="1" applyAlignment="1">
      <alignment horizontal="right" vertical="top" wrapText="1"/>
    </xf>
    <xf numFmtId="4" fontId="1" fillId="0" borderId="29" xfId="0" applyNumberFormat="1" applyFont="1" applyBorder="1" applyAlignment="1">
      <alignment horizontal="right" vertical="top" wrapText="1"/>
    </xf>
    <xf numFmtId="4" fontId="1" fillId="0" borderId="41" xfId="0" applyNumberFormat="1" applyFont="1" applyBorder="1" applyAlignment="1">
      <alignment horizontal="right" vertical="top" wrapText="1"/>
    </xf>
    <xf numFmtId="4" fontId="1" fillId="0" borderId="20" xfId="0" applyNumberFormat="1" applyFont="1" applyBorder="1" applyAlignment="1">
      <alignment horizontal="right" vertical="top" wrapText="1"/>
    </xf>
    <xf numFmtId="4" fontId="1" fillId="0" borderId="66" xfId="0" applyNumberFormat="1" applyFont="1" applyBorder="1" applyAlignment="1">
      <alignment horizontal="right" vertical="top" wrapText="1"/>
    </xf>
    <xf numFmtId="4" fontId="10" fillId="0" borderId="12" xfId="0" applyNumberFormat="1" applyFont="1" applyBorder="1"/>
    <xf numFmtId="4" fontId="10" fillId="0" borderId="34" xfId="0" applyNumberFormat="1" applyFont="1" applyBorder="1"/>
    <xf numFmtId="4" fontId="10" fillId="0" borderId="29" xfId="0" applyNumberFormat="1" applyFont="1" applyBorder="1"/>
    <xf numFmtId="0" fontId="0" fillId="0" borderId="29" xfId="0" applyBorder="1"/>
    <xf numFmtId="4" fontId="7" fillId="0" borderId="29" xfId="0" applyNumberFormat="1" applyFont="1" applyBorder="1"/>
    <xf numFmtId="4" fontId="1" fillId="0" borderId="29" xfId="0" applyNumberFormat="1" applyFont="1" applyBorder="1"/>
    <xf numFmtId="4" fontId="21" fillId="0" borderId="29" xfId="0" applyNumberFormat="1" applyFont="1" applyBorder="1"/>
    <xf numFmtId="4" fontId="8" fillId="0" borderId="29" xfId="0" applyNumberFormat="1" applyFont="1" applyFill="1" applyBorder="1"/>
    <xf numFmtId="4" fontId="1" fillId="0" borderId="41" xfId="0" applyNumberFormat="1" applyFont="1" applyFill="1" applyBorder="1"/>
    <xf numFmtId="4" fontId="16" fillId="0" borderId="22" xfId="0" applyNumberFormat="1" applyFont="1" applyBorder="1"/>
    <xf numFmtId="4" fontId="0" fillId="0" borderId="9" xfId="0" applyNumberFormat="1" applyBorder="1"/>
    <xf numFmtId="4" fontId="8" fillId="0" borderId="41" xfId="0" applyNumberFormat="1" applyFont="1" applyBorder="1"/>
    <xf numFmtId="49" fontId="7" fillId="0" borderId="38" xfId="3" applyNumberFormat="1" applyFont="1" applyFill="1" applyBorder="1" applyAlignment="1">
      <alignment horizontal="left" vertical="top"/>
    </xf>
    <xf numFmtId="49" fontId="7" fillId="0" borderId="18" xfId="3" applyNumberFormat="1" applyFont="1" applyFill="1" applyBorder="1" applyAlignment="1">
      <alignment horizontal="left" vertical="top"/>
    </xf>
    <xf numFmtId="49" fontId="8" fillId="0" borderId="38" xfId="3" applyNumberFormat="1" applyFont="1" applyFill="1" applyBorder="1" applyAlignment="1">
      <alignment horizontal="left" vertical="top"/>
    </xf>
    <xf numFmtId="4" fontId="0" fillId="0" borderId="24" xfId="0" applyNumberFormat="1" applyFont="1" applyBorder="1" applyAlignment="1">
      <alignment vertical="center"/>
    </xf>
    <xf numFmtId="0" fontId="0" fillId="0" borderId="24" xfId="0" applyFont="1" applyBorder="1" applyAlignment="1">
      <alignment vertical="center"/>
    </xf>
    <xf numFmtId="4" fontId="7" fillId="0" borderId="24" xfId="0" applyNumberFormat="1" applyFont="1" applyBorder="1" applyAlignment="1">
      <alignment vertical="center"/>
    </xf>
    <xf numFmtId="4" fontId="7" fillId="0" borderId="54" xfId="0" applyNumberFormat="1" applyFont="1" applyFill="1" applyBorder="1" applyAlignment="1">
      <alignment vertical="center"/>
    </xf>
    <xf numFmtId="4" fontId="7" fillId="0" borderId="41" xfId="0" applyNumberFormat="1" applyFont="1" applyBorder="1" applyAlignment="1">
      <alignment vertical="center"/>
    </xf>
    <xf numFmtId="4" fontId="15" fillId="0" borderId="29" xfId="0" applyNumberFormat="1" applyFont="1" applyBorder="1" applyAlignment="1">
      <alignment vertical="center"/>
    </xf>
    <xf numFmtId="4" fontId="0" fillId="0" borderId="27" xfId="0" applyNumberFormat="1" applyFont="1" applyBorder="1" applyAlignment="1">
      <alignment vertical="center"/>
    </xf>
    <xf numFmtId="4" fontId="8" fillId="0" borderId="34" xfId="0" applyNumberFormat="1" applyFont="1" applyBorder="1" applyAlignment="1">
      <alignment vertical="center"/>
    </xf>
    <xf numFmtId="49" fontId="8" fillId="0" borderId="38" xfId="3" applyNumberFormat="1" applyFont="1" applyFill="1" applyBorder="1" applyAlignment="1">
      <alignment horizontal="left" vertical="top"/>
    </xf>
    <xf numFmtId="4" fontId="2" fillId="0" borderId="25" xfId="0" applyNumberFormat="1" applyFont="1" applyBorder="1" applyAlignment="1">
      <alignment vertical="center"/>
    </xf>
    <xf numFmtId="4" fontId="7" fillId="0" borderId="25" xfId="0" applyNumberFormat="1" applyFont="1" applyBorder="1" applyAlignment="1">
      <alignment vertical="center"/>
    </xf>
    <xf numFmtId="4" fontId="0" fillId="0" borderId="52" xfId="0" applyNumberFormat="1" applyFont="1" applyBorder="1" applyAlignment="1">
      <alignment vertical="center"/>
    </xf>
    <xf numFmtId="0" fontId="9" fillId="0" borderId="3" xfId="0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right" vertical="center" wrapText="1"/>
    </xf>
    <xf numFmtId="4" fontId="2" fillId="0" borderId="2" xfId="0" applyNumberFormat="1" applyFont="1" applyBorder="1" applyAlignment="1">
      <alignment vertical="center" wrapText="1"/>
    </xf>
    <xf numFmtId="4" fontId="2" fillId="0" borderId="6" xfId="0" applyNumberFormat="1" applyFont="1" applyFill="1" applyBorder="1" applyAlignment="1">
      <alignment vertical="center" wrapText="1"/>
    </xf>
    <xf numFmtId="4" fontId="2" fillId="0" borderId="2" xfId="0" applyNumberFormat="1" applyFont="1" applyFill="1" applyBorder="1" applyAlignment="1">
      <alignment vertical="center" wrapText="1"/>
    </xf>
    <xf numFmtId="4" fontId="2" fillId="0" borderId="6" xfId="0" applyNumberFormat="1" applyFont="1" applyBorder="1" applyAlignment="1">
      <alignment vertical="center" wrapText="1"/>
    </xf>
    <xf numFmtId="0" fontId="0" fillId="0" borderId="9" xfId="0" applyFont="1" applyBorder="1" applyAlignment="1">
      <alignment horizontal="center" vertical="center"/>
    </xf>
    <xf numFmtId="0" fontId="0" fillId="0" borderId="34" xfId="0" applyFont="1" applyBorder="1" applyAlignment="1">
      <alignment horizontal="center" vertical="center"/>
    </xf>
    <xf numFmtId="4" fontId="1" fillId="0" borderId="25" xfId="0" applyNumberFormat="1" applyFont="1" applyBorder="1" applyAlignment="1">
      <alignment vertical="center" wrapText="1"/>
    </xf>
    <xf numFmtId="0" fontId="0" fillId="0" borderId="41" xfId="0" applyFont="1" applyBorder="1" applyAlignment="1">
      <alignment horizontal="center" vertical="center"/>
    </xf>
    <xf numFmtId="4" fontId="1" fillId="0" borderId="62" xfId="0" applyNumberFormat="1" applyFont="1" applyBorder="1" applyAlignment="1">
      <alignment vertical="center" wrapText="1"/>
    </xf>
    <xf numFmtId="4" fontId="1" fillId="0" borderId="55" xfId="0" applyNumberFormat="1" applyFont="1" applyBorder="1" applyAlignment="1">
      <alignment horizontal="right" vertical="center" wrapText="1"/>
    </xf>
    <xf numFmtId="4" fontId="1" fillId="0" borderId="28" xfId="0" applyNumberFormat="1" applyFont="1" applyBorder="1" applyAlignment="1">
      <alignment vertical="center" wrapText="1"/>
    </xf>
    <xf numFmtId="4" fontId="1" fillId="0" borderId="54" xfId="0" applyNumberFormat="1" applyFont="1" applyBorder="1" applyAlignment="1">
      <alignment vertical="center" wrapText="1"/>
    </xf>
    <xf numFmtId="4" fontId="0" fillId="0" borderId="53" xfId="0" applyNumberFormat="1" applyFont="1" applyFill="1" applyBorder="1" applyAlignment="1">
      <alignment vertical="center" wrapText="1"/>
    </xf>
    <xf numFmtId="4" fontId="0" fillId="0" borderId="28" xfId="0" applyNumberFormat="1" applyFont="1" applyFill="1" applyBorder="1" applyAlignment="1">
      <alignment vertical="center" wrapText="1"/>
    </xf>
    <xf numFmtId="4" fontId="0" fillId="0" borderId="28" xfId="0" applyNumberFormat="1" applyFont="1" applyBorder="1" applyAlignment="1">
      <alignment vertical="center" wrapText="1"/>
    </xf>
    <xf numFmtId="4" fontId="0" fillId="0" borderId="54" xfId="0" applyNumberFormat="1" applyFont="1" applyBorder="1" applyAlignment="1">
      <alignment vertical="center" wrapText="1"/>
    </xf>
    <xf numFmtId="4" fontId="1" fillId="0" borderId="20" xfId="0" applyNumberFormat="1" applyFont="1" applyFill="1" applyBorder="1" applyAlignment="1">
      <alignment horizontal="right" vertical="top" wrapText="1"/>
    </xf>
    <xf numFmtId="4" fontId="1" fillId="0" borderId="24" xfId="0" applyNumberFormat="1" applyFont="1" applyFill="1" applyBorder="1" applyAlignment="1">
      <alignment horizontal="right" vertical="top" wrapText="1"/>
    </xf>
    <xf numFmtId="4" fontId="1" fillId="0" borderId="33" xfId="0" applyNumberFormat="1" applyFont="1" applyBorder="1" applyAlignment="1">
      <alignment horizontal="right" vertical="top" wrapText="1"/>
    </xf>
    <xf numFmtId="49" fontId="8" fillId="0" borderId="44" xfId="3" applyNumberFormat="1" applyFont="1" applyFill="1" applyBorder="1" applyAlignment="1">
      <alignment horizontal="center"/>
    </xf>
    <xf numFmtId="49" fontId="20" fillId="0" borderId="16" xfId="3" applyNumberFormat="1" applyFont="1" applyFill="1" applyBorder="1" applyAlignment="1">
      <alignment horizontal="left" vertical="top"/>
    </xf>
    <xf numFmtId="0" fontId="15" fillId="0" borderId="39" xfId="0" applyFont="1" applyFill="1" applyBorder="1" applyAlignment="1">
      <alignment horizontal="left" wrapText="1"/>
    </xf>
    <xf numFmtId="0" fontId="20" fillId="0" borderId="40" xfId="0" applyFont="1" applyFill="1" applyBorder="1" applyAlignment="1">
      <alignment horizontal="left" wrapText="1"/>
    </xf>
    <xf numFmtId="0" fontId="8" fillId="0" borderId="34" xfId="0" quotePrefix="1" applyFont="1" applyFill="1" applyBorder="1" applyAlignment="1">
      <alignment horizontal="center" vertical="center"/>
    </xf>
    <xf numFmtId="0" fontId="15" fillId="0" borderId="41" xfId="0" applyFont="1" applyFill="1" applyBorder="1" applyAlignment="1">
      <alignment horizontal="center" vertical="center"/>
    </xf>
    <xf numFmtId="4" fontId="2" fillId="0" borderId="34" xfId="0" applyNumberFormat="1" applyFont="1" applyBorder="1" applyAlignment="1">
      <alignment vertical="center"/>
    </xf>
    <xf numFmtId="4" fontId="1" fillId="0" borderId="41" xfId="0" applyNumberFormat="1" applyFont="1" applyBorder="1" applyAlignment="1">
      <alignment vertical="center"/>
    </xf>
    <xf numFmtId="0" fontId="7" fillId="0" borderId="0" xfId="0" applyFont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7" fillId="0" borderId="0" xfId="0" applyFont="1" applyFill="1" applyAlignment="1">
      <alignment horizontal="center"/>
    </xf>
    <xf numFmtId="0" fontId="7" fillId="0" borderId="0" xfId="0" applyFont="1" applyBorder="1" applyAlignment="1">
      <alignment horizontal="right"/>
    </xf>
    <xf numFmtId="0" fontId="0" fillId="0" borderId="8" xfId="0" applyFont="1" applyFill="1" applyBorder="1"/>
    <xf numFmtId="0" fontId="11" fillId="0" borderId="2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4" fontId="0" fillId="0" borderId="49" xfId="0" applyNumberFormat="1" applyFont="1" applyBorder="1" applyAlignment="1">
      <alignment vertical="center" wrapText="1"/>
    </xf>
    <xf numFmtId="4" fontId="0" fillId="0" borderId="20" xfId="0" applyNumberFormat="1" applyFont="1" applyFill="1" applyBorder="1" applyAlignment="1">
      <alignment vertical="center" wrapText="1"/>
    </xf>
    <xf numFmtId="4" fontId="0" fillId="0" borderId="49" xfId="0" applyNumberFormat="1" applyFont="1" applyFill="1" applyBorder="1" applyAlignment="1">
      <alignment vertical="center" wrapText="1"/>
    </xf>
    <xf numFmtId="4" fontId="0" fillId="0" borderId="19" xfId="0" applyNumberFormat="1" applyFont="1" applyBorder="1" applyAlignment="1">
      <alignment vertical="center" wrapText="1"/>
    </xf>
    <xf numFmtId="4" fontId="0" fillId="0" borderId="65" xfId="0" applyNumberFormat="1" applyFont="1" applyFill="1" applyBorder="1" applyAlignment="1">
      <alignment vertical="center" wrapText="1"/>
    </xf>
    <xf numFmtId="4" fontId="0" fillId="0" borderId="20" xfId="0" applyNumberFormat="1" applyFont="1" applyBorder="1" applyAlignment="1">
      <alignment horizontal="right" vertical="center" wrapText="1"/>
    </xf>
    <xf numFmtId="4" fontId="0" fillId="0" borderId="27" xfId="0" applyNumberFormat="1" applyFont="1" applyBorder="1" applyAlignment="1">
      <alignment vertical="center" wrapText="1"/>
    </xf>
    <xf numFmtId="4" fontId="0" fillId="0" borderId="24" xfId="0" applyNumberFormat="1" applyFont="1" applyFill="1" applyBorder="1" applyAlignment="1">
      <alignment vertical="center" wrapText="1"/>
    </xf>
    <xf numFmtId="4" fontId="0" fillId="0" borderId="27" xfId="0" applyNumberFormat="1" applyFont="1" applyFill="1" applyBorder="1" applyAlignment="1">
      <alignment vertical="center" wrapText="1"/>
    </xf>
    <xf numFmtId="4" fontId="0" fillId="0" borderId="23" xfId="0" applyNumberFormat="1" applyFont="1" applyBorder="1" applyAlignment="1">
      <alignment vertical="center" wrapText="1"/>
    </xf>
    <xf numFmtId="4" fontId="0" fillId="0" borderId="30" xfId="0" applyNumberFormat="1" applyFont="1" applyBorder="1" applyAlignment="1">
      <alignment horizontal="right" vertical="center" wrapText="1"/>
    </xf>
    <xf numFmtId="4" fontId="0" fillId="0" borderId="34" xfId="0" applyNumberFormat="1" applyFont="1" applyBorder="1" applyAlignment="1">
      <alignment horizontal="right" vertical="center" wrapText="1"/>
    </xf>
    <xf numFmtId="4" fontId="0" fillId="0" borderId="29" xfId="0" applyNumberFormat="1" applyFont="1" applyBorder="1" applyAlignment="1">
      <alignment horizontal="right" vertical="center" wrapText="1"/>
    </xf>
    <xf numFmtId="4" fontId="0" fillId="0" borderId="41" xfId="0" applyNumberFormat="1" applyFont="1" applyBorder="1" applyAlignment="1">
      <alignment horizontal="right" vertical="center" wrapText="1"/>
    </xf>
    <xf numFmtId="4" fontId="0" fillId="0" borderId="21" xfId="0" applyNumberFormat="1" applyFont="1" applyBorder="1" applyAlignment="1">
      <alignment horizontal="right" vertical="center" wrapText="1"/>
    </xf>
    <xf numFmtId="4" fontId="0" fillId="0" borderId="51" xfId="0" applyNumberFormat="1" applyFont="1" applyBorder="1" applyAlignment="1">
      <alignment vertical="center" wrapText="1"/>
    </xf>
    <xf numFmtId="4" fontId="0" fillId="0" borderId="33" xfId="0" applyNumberFormat="1" applyFont="1" applyFill="1" applyBorder="1" applyAlignment="1">
      <alignment vertical="center" wrapText="1"/>
    </xf>
    <xf numFmtId="4" fontId="0" fillId="0" borderId="51" xfId="0" applyNumberFormat="1" applyFont="1" applyFill="1" applyBorder="1" applyAlignment="1">
      <alignment vertical="center" wrapText="1"/>
    </xf>
    <xf numFmtId="4" fontId="0" fillId="0" borderId="32" xfId="0" applyNumberFormat="1" applyFont="1" applyBorder="1" applyAlignment="1">
      <alignment vertical="center" wrapText="1"/>
    </xf>
    <xf numFmtId="4" fontId="0" fillId="0" borderId="58" xfId="0" applyNumberFormat="1" applyFont="1" applyFill="1" applyBorder="1" applyAlignment="1">
      <alignment vertical="center" wrapText="1"/>
    </xf>
    <xf numFmtId="4" fontId="0" fillId="0" borderId="62" xfId="0" applyNumberFormat="1" applyFont="1" applyFill="1" applyBorder="1" applyAlignment="1">
      <alignment vertical="center" wrapText="1"/>
    </xf>
    <xf numFmtId="4" fontId="0" fillId="0" borderId="33" xfId="0" applyNumberFormat="1" applyFont="1" applyBorder="1" applyAlignment="1">
      <alignment horizontal="right" vertical="center" wrapText="1"/>
    </xf>
    <xf numFmtId="4" fontId="0" fillId="0" borderId="19" xfId="0" applyNumberFormat="1" applyFont="1" applyFill="1" applyBorder="1" applyAlignment="1">
      <alignment vertical="center" wrapText="1"/>
    </xf>
    <xf numFmtId="4" fontId="0" fillId="0" borderId="9" xfId="0" applyNumberFormat="1" applyFont="1" applyFill="1" applyBorder="1" applyAlignment="1">
      <alignment horizontal="right" vertical="center" wrapText="1"/>
    </xf>
    <xf numFmtId="4" fontId="0" fillId="0" borderId="47" xfId="0" applyNumberFormat="1" applyFont="1" applyFill="1" applyBorder="1" applyAlignment="1">
      <alignment vertical="center" wrapText="1"/>
    </xf>
    <xf numFmtId="4" fontId="0" fillId="0" borderId="30" xfId="0" applyNumberFormat="1" applyFont="1" applyFill="1" applyBorder="1" applyAlignment="1">
      <alignment vertical="center" wrapText="1"/>
    </xf>
    <xf numFmtId="4" fontId="0" fillId="0" borderId="17" xfId="0" applyNumberFormat="1" applyFont="1" applyFill="1" applyBorder="1" applyAlignment="1">
      <alignment vertical="center" wrapText="1"/>
    </xf>
    <xf numFmtId="4" fontId="0" fillId="0" borderId="2" xfId="0" applyNumberFormat="1" applyFont="1" applyFill="1" applyBorder="1" applyAlignment="1">
      <alignment vertical="center" wrapText="1"/>
    </xf>
    <xf numFmtId="4" fontId="0" fillId="0" borderId="34" xfId="0" applyNumberFormat="1" applyFont="1" applyFill="1" applyBorder="1" applyAlignment="1">
      <alignment horizontal="right" vertical="center" wrapText="1"/>
    </xf>
    <xf numFmtId="4" fontId="0" fillId="0" borderId="55" xfId="0" applyNumberFormat="1" applyFont="1" applyFill="1" applyBorder="1" applyAlignment="1">
      <alignment vertical="center" wrapText="1"/>
    </xf>
    <xf numFmtId="4" fontId="0" fillId="0" borderId="0" xfId="0" applyNumberFormat="1" applyFont="1" applyFill="1" applyBorder="1" applyAlignment="1">
      <alignment vertical="center" wrapText="1"/>
    </xf>
    <xf numFmtId="4" fontId="0" fillId="0" borderId="29" xfId="0" applyNumberFormat="1" applyFont="1" applyFill="1" applyBorder="1" applyAlignment="1">
      <alignment horizontal="right" vertical="center" wrapText="1"/>
    </xf>
    <xf numFmtId="4" fontId="0" fillId="0" borderId="47" xfId="0" applyNumberFormat="1" applyFont="1" applyBorder="1" applyAlignment="1">
      <alignment vertical="center" wrapText="1"/>
    </xf>
    <xf numFmtId="4" fontId="0" fillId="0" borderId="54" xfId="0" applyNumberFormat="1" applyFont="1" applyFill="1" applyBorder="1" applyAlignment="1">
      <alignment vertical="center" wrapText="1"/>
    </xf>
    <xf numFmtId="4" fontId="0" fillId="0" borderId="48" xfId="0" applyNumberFormat="1" applyFont="1" applyFill="1" applyBorder="1" applyAlignment="1">
      <alignment vertical="center" wrapText="1"/>
    </xf>
    <xf numFmtId="4" fontId="0" fillId="0" borderId="60" xfId="0" applyNumberFormat="1" applyFont="1" applyFill="1" applyBorder="1" applyAlignment="1">
      <alignment vertical="center" wrapText="1"/>
    </xf>
    <xf numFmtId="4" fontId="0" fillId="0" borderId="48" xfId="0" applyNumberFormat="1" applyFont="1" applyBorder="1" applyAlignment="1">
      <alignment vertical="center" wrapText="1"/>
    </xf>
    <xf numFmtId="4" fontId="0" fillId="0" borderId="20" xfId="0" applyNumberFormat="1" applyFont="1" applyBorder="1" applyAlignment="1">
      <alignment vertical="center" wrapText="1"/>
    </xf>
    <xf numFmtId="4" fontId="0" fillId="0" borderId="53" xfId="0" applyNumberFormat="1" applyFont="1" applyBorder="1" applyAlignment="1">
      <alignment vertical="center" wrapText="1"/>
    </xf>
    <xf numFmtId="4" fontId="0" fillId="0" borderId="30" xfId="0" applyNumberFormat="1" applyFont="1" applyBorder="1" applyAlignment="1">
      <alignment vertical="center" wrapText="1"/>
    </xf>
    <xf numFmtId="4" fontId="0" fillId="0" borderId="55" xfId="0" applyNumberFormat="1" applyFont="1" applyBorder="1" applyAlignment="1">
      <alignment vertical="center" wrapText="1"/>
    </xf>
    <xf numFmtId="4" fontId="0" fillId="0" borderId="25" xfId="0" applyNumberFormat="1" applyFont="1" applyBorder="1" applyAlignment="1">
      <alignment horizontal="right" vertical="center" wrapText="1"/>
    </xf>
    <xf numFmtId="4" fontId="0" fillId="0" borderId="61" xfId="0" applyNumberFormat="1" applyFont="1" applyBorder="1" applyAlignment="1">
      <alignment vertical="center" wrapText="1"/>
    </xf>
    <xf numFmtId="4" fontId="0" fillId="0" borderId="59" xfId="0" applyNumberFormat="1" applyFont="1" applyFill="1" applyBorder="1" applyAlignment="1">
      <alignment vertical="center" wrapText="1"/>
    </xf>
    <xf numFmtId="4" fontId="34" fillId="0" borderId="3" xfId="0" applyNumberFormat="1" applyFont="1" applyBorder="1" applyAlignment="1">
      <alignment vertical="center"/>
    </xf>
    <xf numFmtId="4" fontId="2" fillId="0" borderId="20" xfId="0" applyNumberFormat="1" applyFont="1" applyFill="1" applyBorder="1" applyAlignment="1">
      <alignment vertical="center"/>
    </xf>
    <xf numFmtId="4" fontId="2" fillId="0" borderId="49" xfId="0" applyNumberFormat="1" applyFont="1" applyFill="1" applyBorder="1" applyAlignment="1">
      <alignment vertical="center"/>
    </xf>
    <xf numFmtId="4" fontId="2" fillId="0" borderId="49" xfId="0" applyNumberFormat="1" applyFont="1" applyBorder="1" applyAlignment="1">
      <alignment vertical="center"/>
    </xf>
    <xf numFmtId="4" fontId="2" fillId="0" borderId="53" xfId="0" applyNumberFormat="1" applyFont="1" applyFill="1" applyBorder="1" applyAlignment="1">
      <alignment vertical="center"/>
    </xf>
    <xf numFmtId="4" fontId="2" fillId="0" borderId="20" xfId="0" applyNumberFormat="1" applyFont="1" applyBorder="1" applyAlignment="1">
      <alignment vertical="center"/>
    </xf>
    <xf numFmtId="4" fontId="2" fillId="0" borderId="24" xfId="0" applyNumberFormat="1" applyFont="1" applyFill="1" applyBorder="1" applyAlignment="1">
      <alignment vertical="center"/>
    </xf>
    <xf numFmtId="4" fontId="2" fillId="0" borderId="27" xfId="0" applyNumberFormat="1" applyFont="1" applyFill="1" applyBorder="1" applyAlignment="1">
      <alignment vertical="center"/>
    </xf>
    <xf numFmtId="4" fontId="2" fillId="0" borderId="27" xfId="0" applyNumberFormat="1" applyFont="1" applyBorder="1" applyAlignment="1">
      <alignment vertical="center"/>
    </xf>
    <xf numFmtId="4" fontId="2" fillId="0" borderId="28" xfId="0" applyNumberFormat="1" applyFont="1" applyFill="1" applyBorder="1" applyAlignment="1">
      <alignment vertical="center"/>
    </xf>
    <xf numFmtId="4" fontId="2" fillId="0" borderId="24" xfId="0" applyNumberFormat="1" applyFont="1" applyBorder="1" applyAlignment="1">
      <alignment vertical="center"/>
    </xf>
    <xf numFmtId="4" fontId="0" fillId="0" borderId="24" xfId="0" applyNumberFormat="1" applyFont="1" applyFill="1" applyBorder="1" applyAlignment="1">
      <alignment vertical="center"/>
    </xf>
    <xf numFmtId="4" fontId="0" fillId="0" borderId="27" xfId="0" applyNumberFormat="1" applyFont="1" applyFill="1" applyBorder="1" applyAlignment="1">
      <alignment vertical="center"/>
    </xf>
    <xf numFmtId="0" fontId="0" fillId="0" borderId="27" xfId="0" applyFont="1" applyBorder="1" applyAlignment="1">
      <alignment vertical="center"/>
    </xf>
    <xf numFmtId="0" fontId="0" fillId="0" borderId="24" xfId="0" applyFont="1" applyFill="1" applyBorder="1" applyAlignment="1">
      <alignment vertical="center"/>
    </xf>
    <xf numFmtId="0" fontId="0" fillId="0" borderId="27" xfId="0" applyFont="1" applyFill="1" applyBorder="1" applyAlignment="1">
      <alignment vertical="center"/>
    </xf>
    <xf numFmtId="0" fontId="0" fillId="0" borderId="28" xfId="0" applyFont="1" applyFill="1" applyBorder="1" applyAlignment="1">
      <alignment vertical="center"/>
    </xf>
    <xf numFmtId="4" fontId="0" fillId="0" borderId="48" xfId="0" applyNumberFormat="1" applyFont="1" applyFill="1" applyBorder="1" applyAlignment="1">
      <alignment vertical="center"/>
    </xf>
    <xf numFmtId="4" fontId="0" fillId="0" borderId="48" xfId="0" applyNumberFormat="1" applyFont="1" applyBorder="1" applyAlignment="1">
      <alignment vertical="center"/>
    </xf>
    <xf numFmtId="4" fontId="0" fillId="0" borderId="51" xfId="0" applyNumberFormat="1" applyFont="1" applyFill="1" applyBorder="1" applyAlignment="1">
      <alignment vertical="center"/>
    </xf>
    <xf numFmtId="4" fontId="0" fillId="0" borderId="33" xfId="0" applyNumberFormat="1" applyFont="1" applyFill="1" applyBorder="1" applyAlignment="1">
      <alignment vertical="center"/>
    </xf>
    <xf numFmtId="4" fontId="0" fillId="0" borderId="54" xfId="0" applyNumberFormat="1" applyFont="1" applyFill="1" applyBorder="1" applyAlignment="1">
      <alignment vertical="center"/>
    </xf>
    <xf numFmtId="4" fontId="0" fillId="0" borderId="21" xfId="0" applyNumberFormat="1" applyFont="1" applyFill="1" applyBorder="1" applyAlignment="1">
      <alignment vertical="center"/>
    </xf>
    <xf numFmtId="4" fontId="0" fillId="0" borderId="60" xfId="0" applyNumberFormat="1" applyFont="1" applyFill="1" applyBorder="1" applyAlignment="1">
      <alignment vertical="center"/>
    </xf>
    <xf numFmtId="4" fontId="0" fillId="0" borderId="21" xfId="0" applyNumberFormat="1" applyFont="1" applyBorder="1" applyAlignment="1">
      <alignment vertical="center"/>
    </xf>
    <xf numFmtId="4" fontId="0" fillId="0" borderId="29" xfId="0" applyNumberFormat="1" applyFont="1" applyBorder="1"/>
    <xf numFmtId="4" fontId="0" fillId="0" borderId="47" xfId="0" applyNumberFormat="1" applyFont="1" applyFill="1" applyBorder="1" applyAlignment="1">
      <alignment vertical="center"/>
    </xf>
    <xf numFmtId="4" fontId="0" fillId="0" borderId="31" xfId="0" applyNumberFormat="1" applyFont="1" applyBorder="1"/>
    <xf numFmtId="4" fontId="0" fillId="0" borderId="47" xfId="0" applyNumberFormat="1" applyFont="1" applyBorder="1" applyAlignment="1">
      <alignment vertical="center"/>
    </xf>
    <xf numFmtId="4" fontId="0" fillId="0" borderId="51" xfId="0" applyNumberFormat="1" applyFont="1" applyBorder="1" applyAlignment="1">
      <alignment vertical="center"/>
    </xf>
    <xf numFmtId="4" fontId="0" fillId="0" borderId="2" xfId="0" applyNumberFormat="1" applyFont="1" applyFill="1" applyBorder="1" applyAlignment="1">
      <alignment vertical="center"/>
    </xf>
    <xf numFmtId="4" fontId="0" fillId="0" borderId="2" xfId="0" applyNumberFormat="1" applyFont="1" applyBorder="1" applyAlignment="1">
      <alignment vertical="center"/>
    </xf>
    <xf numFmtId="4" fontId="0" fillId="0" borderId="41" xfId="0" applyNumberFormat="1" applyFont="1" applyBorder="1"/>
    <xf numFmtId="4" fontId="7" fillId="0" borderId="62" xfId="0" applyNumberFormat="1" applyFont="1" applyFill="1" applyBorder="1" applyAlignment="1">
      <alignment vertical="center"/>
    </xf>
    <xf numFmtId="4" fontId="2" fillId="0" borderId="48" xfId="0" applyNumberFormat="1" applyFont="1" applyBorder="1" applyAlignment="1">
      <alignment vertical="center"/>
    </xf>
    <xf numFmtId="4" fontId="2" fillId="0" borderId="21" xfId="0" applyNumberFormat="1" applyFont="1" applyFill="1" applyBorder="1" applyAlignment="1">
      <alignment vertical="center"/>
    </xf>
    <xf numFmtId="4" fontId="2" fillId="0" borderId="48" xfId="0" applyNumberFormat="1" applyFont="1" applyFill="1" applyBorder="1" applyAlignment="1">
      <alignment vertical="center"/>
    </xf>
    <xf numFmtId="4" fontId="2" fillId="0" borderId="26" xfId="0" applyNumberFormat="1" applyFont="1" applyBorder="1" applyAlignment="1">
      <alignment vertical="center"/>
    </xf>
    <xf numFmtId="4" fontId="7" fillId="0" borderId="23" xfId="0" applyNumberFormat="1" applyFont="1" applyBorder="1" applyAlignment="1">
      <alignment vertical="center"/>
    </xf>
    <xf numFmtId="4" fontId="0" fillId="0" borderId="23" xfId="0" applyNumberFormat="1" applyFont="1" applyBorder="1" applyAlignment="1">
      <alignment vertical="center"/>
    </xf>
    <xf numFmtId="4" fontId="2" fillId="0" borderId="23" xfId="0" applyNumberFormat="1" applyFont="1" applyBorder="1" applyAlignment="1">
      <alignment vertical="center"/>
    </xf>
    <xf numFmtId="4" fontId="0" fillId="0" borderId="23" xfId="0" applyNumberFormat="1" applyFont="1" applyFill="1" applyBorder="1" applyAlignment="1">
      <alignment vertical="center"/>
    </xf>
    <xf numFmtId="4" fontId="7" fillId="0" borderId="48" xfId="0" applyNumberFormat="1" applyFont="1" applyBorder="1" applyAlignment="1">
      <alignment vertical="center"/>
    </xf>
    <xf numFmtId="4" fontId="7" fillId="0" borderId="21" xfId="0" applyNumberFormat="1" applyFont="1" applyFill="1" applyBorder="1" applyAlignment="1">
      <alignment vertical="center"/>
    </xf>
    <xf numFmtId="4" fontId="7" fillId="0" borderId="48" xfId="0" applyNumberFormat="1" applyFont="1" applyFill="1" applyBorder="1" applyAlignment="1">
      <alignment vertical="center"/>
    </xf>
    <xf numFmtId="4" fontId="7" fillId="0" borderId="26" xfId="0" applyNumberFormat="1" applyFont="1" applyBorder="1" applyAlignment="1">
      <alignment vertical="center"/>
    </xf>
    <xf numFmtId="4" fontId="0" fillId="0" borderId="30" xfId="0" applyNumberFormat="1" applyFont="1" applyFill="1" applyBorder="1" applyAlignment="1">
      <alignment vertical="center"/>
    </xf>
    <xf numFmtId="4" fontId="0" fillId="0" borderId="17" xfId="0" applyNumberFormat="1" applyFont="1" applyBorder="1" applyAlignment="1">
      <alignment vertical="center"/>
    </xf>
    <xf numFmtId="4" fontId="0" fillId="0" borderId="26" xfId="0" applyNumberFormat="1" applyFont="1" applyBorder="1" applyAlignment="1">
      <alignment vertical="center"/>
    </xf>
    <xf numFmtId="4" fontId="0" fillId="0" borderId="14" xfId="0" applyNumberFormat="1" applyFont="1" applyBorder="1" applyAlignment="1">
      <alignment vertical="center"/>
    </xf>
    <xf numFmtId="4" fontId="0" fillId="0" borderId="12" xfId="0" applyNumberFormat="1" applyFont="1" applyFill="1" applyBorder="1" applyAlignment="1">
      <alignment vertical="center"/>
    </xf>
    <xf numFmtId="4" fontId="0" fillId="0" borderId="14" xfId="0" applyNumberFormat="1" applyFont="1" applyFill="1" applyBorder="1" applyAlignment="1">
      <alignment vertical="center"/>
    </xf>
    <xf numFmtId="4" fontId="0" fillId="0" borderId="15" xfId="0" applyNumberFormat="1" applyFont="1" applyBorder="1" applyAlignment="1">
      <alignment vertical="center"/>
    </xf>
    <xf numFmtId="4" fontId="0" fillId="0" borderId="32" xfId="0" applyNumberFormat="1" applyFont="1" applyBorder="1" applyAlignment="1">
      <alignment vertical="center"/>
    </xf>
    <xf numFmtId="4" fontId="7" fillId="0" borderId="53" xfId="0" applyNumberFormat="1" applyFont="1" applyFill="1" applyBorder="1" applyAlignment="1">
      <alignment vertical="center"/>
    </xf>
    <xf numFmtId="4" fontId="7" fillId="0" borderId="20" xfId="0" applyNumberFormat="1" applyFont="1" applyFill="1" applyBorder="1" applyAlignment="1">
      <alignment vertical="center"/>
    </xf>
    <xf numFmtId="4" fontId="7" fillId="0" borderId="49" xfId="0" applyNumberFormat="1" applyFont="1" applyFill="1" applyBorder="1" applyAlignment="1">
      <alignment vertical="center"/>
    </xf>
    <xf numFmtId="4" fontId="0" fillId="0" borderId="50" xfId="0" applyNumberFormat="1" applyFont="1" applyFill="1" applyBorder="1" applyAlignment="1">
      <alignment vertical="center"/>
    </xf>
    <xf numFmtId="4" fontId="0" fillId="0" borderId="58" xfId="0" applyNumberFormat="1" applyFont="1" applyFill="1" applyBorder="1" applyAlignment="1">
      <alignment vertical="center"/>
    </xf>
    <xf numFmtId="4" fontId="0" fillId="0" borderId="0" xfId="0" applyNumberFormat="1" applyFont="1" applyFill="1" applyBorder="1" applyAlignment="1">
      <alignment vertical="center"/>
    </xf>
    <xf numFmtId="4" fontId="0" fillId="0" borderId="64" xfId="0" applyNumberFormat="1" applyFont="1" applyFill="1" applyBorder="1" applyAlignment="1">
      <alignment vertical="center"/>
    </xf>
    <xf numFmtId="4" fontId="7" fillId="0" borderId="33" xfId="0" applyNumberFormat="1" applyFont="1" applyBorder="1" applyAlignment="1">
      <alignment vertical="center"/>
    </xf>
    <xf numFmtId="4" fontId="7" fillId="0" borderId="33" xfId="0" applyNumberFormat="1" applyFont="1" applyFill="1" applyBorder="1" applyAlignment="1">
      <alignment vertical="center"/>
    </xf>
    <xf numFmtId="4" fontId="7" fillId="0" borderId="32" xfId="0" applyNumberFormat="1" applyFont="1" applyBorder="1" applyAlignment="1">
      <alignment vertical="center"/>
    </xf>
    <xf numFmtId="4" fontId="7" fillId="0" borderId="58" xfId="0" applyNumberFormat="1" applyFont="1" applyFill="1" applyBorder="1" applyAlignment="1">
      <alignment vertical="center"/>
    </xf>
    <xf numFmtId="0" fontId="0" fillId="0" borderId="35" xfId="0" applyFont="1" applyFill="1" applyBorder="1"/>
    <xf numFmtId="4" fontId="0" fillId="0" borderId="35" xfId="0" applyNumberFormat="1" applyFont="1" applyBorder="1"/>
    <xf numFmtId="4" fontId="0" fillId="0" borderId="35" xfId="0" applyNumberFormat="1" applyFont="1" applyFill="1" applyBorder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2" fillId="0" borderId="0" xfId="0" applyFont="1" applyFill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 wrapText="1"/>
    </xf>
    <xf numFmtId="1" fontId="1" fillId="0" borderId="57" xfId="2" applyNumberFormat="1" applyFont="1" applyFill="1" applyBorder="1" applyAlignment="1">
      <alignment horizontal="left" vertical="center" wrapText="1"/>
    </xf>
    <xf numFmtId="1" fontId="1" fillId="0" borderId="63" xfId="2" applyNumberFormat="1" applyFont="1" applyFill="1" applyBorder="1" applyAlignment="1">
      <alignment horizontal="left" vertical="center" wrapText="1"/>
    </xf>
    <xf numFmtId="1" fontId="2" fillId="0" borderId="1" xfId="2" applyNumberFormat="1" applyFont="1" applyFill="1" applyBorder="1" applyAlignment="1">
      <alignment horizontal="center" vertical="center" wrapText="1"/>
    </xf>
    <xf numFmtId="1" fontId="2" fillId="0" borderId="6" xfId="2" applyNumberFormat="1" applyFont="1" applyFill="1" applyBorder="1" applyAlignment="1">
      <alignment horizontal="center" vertical="center" wrapText="1"/>
    </xf>
    <xf numFmtId="1" fontId="7" fillId="0" borderId="1" xfId="2" applyNumberFormat="1" applyFont="1" applyFill="1" applyBorder="1" applyAlignment="1">
      <alignment horizontal="center" vertical="center" wrapText="1"/>
    </xf>
    <xf numFmtId="1" fontId="7" fillId="0" borderId="6" xfId="2" applyNumberFormat="1" applyFont="1" applyFill="1" applyBorder="1" applyAlignment="1">
      <alignment horizontal="center" vertical="center" wrapText="1"/>
    </xf>
    <xf numFmtId="1" fontId="0" fillId="0" borderId="53" xfId="2" applyNumberFormat="1" applyFont="1" applyFill="1" applyBorder="1" applyAlignment="1">
      <alignment horizontal="left" vertical="center" wrapText="1"/>
    </xf>
    <xf numFmtId="1" fontId="1" fillId="0" borderId="20" xfId="2" applyNumberFormat="1" applyFont="1" applyFill="1" applyBorder="1" applyAlignment="1">
      <alignment horizontal="left" vertical="center" wrapText="1"/>
    </xf>
    <xf numFmtId="1" fontId="0" fillId="0" borderId="38" xfId="2" applyNumberFormat="1" applyFont="1" applyFill="1" applyBorder="1" applyAlignment="1">
      <alignment horizontal="justify" vertical="center" wrapText="1"/>
    </xf>
    <xf numFmtId="1" fontId="0" fillId="0" borderId="18" xfId="2" applyNumberFormat="1" applyFont="1" applyFill="1" applyBorder="1" applyAlignment="1">
      <alignment horizontal="justify" vertical="center" wrapText="1"/>
    </xf>
    <xf numFmtId="1" fontId="1" fillId="0" borderId="38" xfId="2" applyNumberFormat="1" applyFont="1" applyFill="1" applyBorder="1" applyAlignment="1">
      <alignment horizontal="justify" vertical="center" wrapText="1"/>
    </xf>
    <xf numFmtId="1" fontId="1" fillId="0" borderId="18" xfId="2" applyNumberFormat="1" applyFont="1" applyFill="1" applyBorder="1" applyAlignment="1">
      <alignment horizontal="justify" vertical="center" wrapText="1"/>
    </xf>
    <xf numFmtId="1" fontId="0" fillId="0" borderId="39" xfId="2" applyNumberFormat="1" applyFont="1" applyFill="1" applyBorder="1" applyAlignment="1">
      <alignment horizontal="justify" vertical="center" wrapText="1"/>
    </xf>
    <xf numFmtId="1" fontId="0" fillId="0" borderId="40" xfId="2" applyNumberFormat="1" applyFont="1" applyFill="1" applyBorder="1" applyAlignment="1">
      <alignment horizontal="justify" vertical="center" wrapText="1"/>
    </xf>
    <xf numFmtId="1" fontId="0" fillId="0" borderId="42" xfId="2" applyNumberFormat="1" applyFont="1" applyFill="1" applyBorder="1" applyAlignment="1">
      <alignment horizontal="justify" vertical="center" wrapText="1"/>
    </xf>
    <xf numFmtId="1" fontId="0" fillId="0" borderId="43" xfId="2" applyNumberFormat="1" applyFont="1" applyFill="1" applyBorder="1" applyAlignment="1">
      <alignment horizontal="justify" vertical="center" wrapText="1"/>
    </xf>
    <xf numFmtId="1" fontId="0" fillId="0" borderId="28" xfId="2" applyNumberFormat="1" applyFont="1" applyFill="1" applyBorder="1" applyAlignment="1">
      <alignment horizontal="left" vertical="center" wrapText="1"/>
    </xf>
    <xf numFmtId="1" fontId="0" fillId="0" borderId="24" xfId="2" applyNumberFormat="1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1" fontId="0" fillId="0" borderId="36" xfId="2" applyNumberFormat="1" applyFont="1" applyFill="1" applyBorder="1" applyAlignment="1">
      <alignment horizontal="justify" vertical="center" wrapText="1"/>
    </xf>
    <xf numFmtId="1" fontId="1" fillId="0" borderId="37" xfId="2" applyNumberFormat="1" applyFont="1" applyFill="1" applyBorder="1" applyAlignment="1">
      <alignment horizontal="justify" vertical="center" wrapText="1"/>
    </xf>
    <xf numFmtId="1" fontId="0" fillId="0" borderId="67" xfId="2" applyNumberFormat="1" applyFont="1" applyFill="1" applyBorder="1" applyAlignment="1">
      <alignment horizontal="justify" vertical="center" wrapText="1"/>
    </xf>
    <xf numFmtId="1" fontId="0" fillId="0" borderId="11" xfId="2" applyNumberFormat="1" applyFont="1" applyFill="1" applyBorder="1" applyAlignment="1">
      <alignment horizontal="justify" vertical="center" wrapText="1"/>
    </xf>
    <xf numFmtId="1" fontId="1" fillId="0" borderId="53" xfId="2" applyNumberFormat="1" applyFont="1" applyFill="1" applyBorder="1" applyAlignment="1">
      <alignment horizontal="center" vertical="center" wrapText="1"/>
    </xf>
    <xf numFmtId="1" fontId="1" fillId="0" borderId="20" xfId="2" applyNumberFormat="1" applyFont="1" applyFill="1" applyBorder="1" applyAlignment="1">
      <alignment horizontal="center" vertical="center" wrapText="1"/>
    </xf>
    <xf numFmtId="1" fontId="1" fillId="0" borderId="55" xfId="2" applyNumberFormat="1" applyFont="1" applyFill="1" applyBorder="1" applyAlignment="1">
      <alignment horizontal="center" vertical="center" wrapText="1"/>
    </xf>
    <xf numFmtId="1" fontId="1" fillId="0" borderId="30" xfId="2" applyNumberFormat="1" applyFont="1" applyFill="1" applyBorder="1" applyAlignment="1">
      <alignment horizontal="center" vertical="center" wrapText="1"/>
    </xf>
    <xf numFmtId="1" fontId="0" fillId="0" borderId="36" xfId="2" applyNumberFormat="1" applyFont="1" applyFill="1" applyBorder="1" applyAlignment="1">
      <alignment horizontal="left" vertical="center" wrapText="1"/>
    </xf>
    <xf numFmtId="1" fontId="1" fillId="0" borderId="37" xfId="2" applyNumberFormat="1" applyFont="1" applyFill="1" applyBorder="1" applyAlignment="1">
      <alignment horizontal="left" vertical="center" wrapText="1"/>
    </xf>
    <xf numFmtId="1" fontId="0" fillId="0" borderId="42" xfId="2" applyNumberFormat="1" applyFont="1" applyFill="1" applyBorder="1" applyAlignment="1">
      <alignment horizontal="left" vertical="center" wrapText="1"/>
    </xf>
    <xf numFmtId="1" fontId="0" fillId="0" borderId="43" xfId="2" applyNumberFormat="1" applyFont="1" applyFill="1" applyBorder="1" applyAlignment="1">
      <alignment horizontal="left" vertical="center" wrapText="1"/>
    </xf>
    <xf numFmtId="0" fontId="1" fillId="0" borderId="39" xfId="0" applyFont="1" applyBorder="1" applyAlignment="1">
      <alignment horizontal="left"/>
    </xf>
    <xf numFmtId="0" fontId="1" fillId="0" borderId="40" xfId="0" applyFont="1" applyBorder="1" applyAlignment="1">
      <alignment horizontal="left"/>
    </xf>
    <xf numFmtId="1" fontId="1" fillId="0" borderId="43" xfId="2" applyNumberFormat="1" applyFont="1" applyFill="1" applyBorder="1" applyAlignment="1">
      <alignment horizontal="left" vertical="center" wrapText="1"/>
    </xf>
    <xf numFmtId="1" fontId="0" fillId="0" borderId="44" xfId="2" applyNumberFormat="1" applyFont="1" applyFill="1" applyBorder="1" applyAlignment="1">
      <alignment horizontal="left" vertical="center" wrapText="1"/>
    </xf>
    <xf numFmtId="1" fontId="0" fillId="0" borderId="16" xfId="2" applyNumberFormat="1" applyFont="1" applyFill="1" applyBorder="1" applyAlignment="1">
      <alignment horizontal="left" vertical="center" wrapText="1"/>
    </xf>
    <xf numFmtId="0" fontId="7" fillId="0" borderId="57" xfId="0" applyFont="1" applyBorder="1" applyAlignment="1">
      <alignment horizontal="center"/>
    </xf>
    <xf numFmtId="0" fontId="7" fillId="0" borderId="63" xfId="0" applyFont="1" applyBorder="1" applyAlignment="1">
      <alignment horizontal="center"/>
    </xf>
    <xf numFmtId="49" fontId="23" fillId="0" borderId="38" xfId="3" applyNumberFormat="1" applyFont="1" applyFill="1" applyBorder="1" applyAlignment="1">
      <alignment horizontal="left" vertical="top" wrapText="1"/>
    </xf>
    <xf numFmtId="49" fontId="23" fillId="0" borderId="18" xfId="3" applyNumberFormat="1" applyFont="1" applyFill="1" applyBorder="1" applyAlignment="1">
      <alignment horizontal="left" vertical="top" wrapText="1"/>
    </xf>
    <xf numFmtId="49" fontId="8" fillId="0" borderId="38" xfId="3" applyNumberFormat="1" applyFont="1" applyFill="1" applyBorder="1" applyAlignment="1">
      <alignment horizontal="left" vertical="top" wrapText="1"/>
    </xf>
    <xf numFmtId="49" fontId="8" fillId="0" borderId="18" xfId="3" applyNumberFormat="1" applyFont="1" applyFill="1" applyBorder="1" applyAlignment="1">
      <alignment horizontal="left" vertical="top" wrapText="1"/>
    </xf>
    <xf numFmtId="49" fontId="23" fillId="0" borderId="38" xfId="3" applyNumberFormat="1" applyFont="1" applyFill="1" applyBorder="1" applyAlignment="1">
      <alignment horizontal="left" vertical="center" wrapText="1"/>
    </xf>
    <xf numFmtId="49" fontId="23" fillId="0" borderId="18" xfId="3" applyNumberFormat="1" applyFont="1" applyFill="1" applyBorder="1" applyAlignment="1">
      <alignment horizontal="left" vertical="center" wrapText="1"/>
    </xf>
    <xf numFmtId="0" fontId="17" fillId="0" borderId="38" xfId="3" applyFont="1" applyFill="1" applyBorder="1" applyAlignment="1">
      <alignment horizontal="left" vertical="center" wrapText="1"/>
    </xf>
    <xf numFmtId="0" fontId="17" fillId="0" borderId="18" xfId="3" applyFont="1" applyFill="1" applyBorder="1" applyAlignment="1">
      <alignment horizontal="left" vertical="center" wrapText="1"/>
    </xf>
    <xf numFmtId="49" fontId="7" fillId="0" borderId="38" xfId="3" applyNumberFormat="1" applyFont="1" applyFill="1" applyBorder="1" applyAlignment="1">
      <alignment horizontal="left" vertical="top"/>
    </xf>
    <xf numFmtId="49" fontId="7" fillId="0" borderId="18" xfId="3" applyNumberFormat="1" applyFont="1" applyFill="1" applyBorder="1" applyAlignment="1">
      <alignment horizontal="left" vertical="top"/>
    </xf>
    <xf numFmtId="49" fontId="8" fillId="0" borderId="38" xfId="3" applyNumberFormat="1" applyFont="1" applyFill="1" applyBorder="1" applyAlignment="1">
      <alignment horizontal="left" vertical="top"/>
    </xf>
    <xf numFmtId="49" fontId="8" fillId="0" borderId="18" xfId="3" applyNumberFormat="1" applyFont="1" applyFill="1" applyBorder="1" applyAlignment="1">
      <alignment horizontal="left" vertical="top"/>
    </xf>
    <xf numFmtId="0" fontId="8" fillId="0" borderId="38" xfId="5" applyFont="1" applyFill="1" applyBorder="1" applyAlignment="1">
      <alignment horizontal="left" wrapText="1"/>
    </xf>
    <xf numFmtId="0" fontId="8" fillId="0" borderId="18" xfId="5" applyFont="1" applyFill="1" applyBorder="1" applyAlignment="1">
      <alignment horizontal="left" wrapText="1"/>
    </xf>
    <xf numFmtId="1" fontId="8" fillId="0" borderId="28" xfId="2" applyNumberFormat="1" applyFont="1" applyFill="1" applyBorder="1" applyAlignment="1">
      <alignment horizontal="left" vertical="center" wrapText="1"/>
    </xf>
    <xf numFmtId="1" fontId="8" fillId="0" borderId="24" xfId="2" applyNumberFormat="1" applyFont="1" applyFill="1" applyBorder="1" applyAlignment="1">
      <alignment horizontal="left" vertical="center" wrapText="1"/>
    </xf>
    <xf numFmtId="1" fontId="15" fillId="0" borderId="28" xfId="2" applyNumberFormat="1" applyFont="1" applyFill="1" applyBorder="1" applyAlignment="1">
      <alignment horizontal="left" vertical="center" wrapText="1"/>
    </xf>
    <xf numFmtId="1" fontId="15" fillId="0" borderId="24" xfId="2" applyNumberFormat="1" applyFont="1" applyFill="1" applyBorder="1" applyAlignment="1">
      <alignment horizontal="left" vertical="center" wrapText="1"/>
    </xf>
    <xf numFmtId="1" fontId="15" fillId="0" borderId="54" xfId="2" applyNumberFormat="1" applyFont="1" applyFill="1" applyBorder="1" applyAlignment="1">
      <alignment horizontal="left" vertical="center" wrapText="1"/>
    </xf>
    <xf numFmtId="1" fontId="15" fillId="0" borderId="33" xfId="2" applyNumberFormat="1" applyFont="1" applyFill="1" applyBorder="1" applyAlignment="1">
      <alignment horizontal="left" vertical="center" wrapText="1"/>
    </xf>
    <xf numFmtId="49" fontId="8" fillId="0" borderId="54" xfId="3" applyNumberFormat="1" applyFont="1" applyFill="1" applyBorder="1" applyAlignment="1">
      <alignment horizontal="left" vertical="top" wrapText="1"/>
    </xf>
    <xf numFmtId="49" fontId="8" fillId="0" borderId="33" xfId="3" applyNumberFormat="1" applyFont="1" applyFill="1" applyBorder="1" applyAlignment="1">
      <alignment horizontal="left" vertical="top" wrapText="1"/>
    </xf>
    <xf numFmtId="0" fontId="27" fillId="0" borderId="28" xfId="0" applyFont="1" applyFill="1" applyBorder="1" applyAlignment="1">
      <alignment wrapText="1"/>
    </xf>
    <xf numFmtId="0" fontId="27" fillId="0" borderId="24" xfId="0" applyFont="1" applyFill="1" applyBorder="1" applyAlignment="1">
      <alignment wrapText="1"/>
    </xf>
    <xf numFmtId="0" fontId="15" fillId="0" borderId="28" xfId="0" applyFont="1" applyFill="1" applyBorder="1" applyAlignment="1">
      <alignment horizontal="left" wrapText="1"/>
    </xf>
    <xf numFmtId="0" fontId="15" fillId="0" borderId="24" xfId="0" applyFont="1" applyFill="1" applyBorder="1" applyAlignment="1">
      <alignment horizontal="left" wrapText="1"/>
    </xf>
    <xf numFmtId="49" fontId="30" fillId="0" borderId="28" xfId="3" applyNumberFormat="1" applyFont="1" applyFill="1" applyBorder="1" applyAlignment="1">
      <alignment horizontal="left" vertical="center" wrapText="1"/>
    </xf>
    <xf numFmtId="49" fontId="30" fillId="0" borderId="24" xfId="3" applyNumberFormat="1" applyFont="1" applyFill="1" applyBorder="1" applyAlignment="1">
      <alignment horizontal="left" vertical="center" wrapText="1"/>
    </xf>
    <xf numFmtId="0" fontId="15" fillId="0" borderId="53" xfId="0" applyFont="1" applyFill="1" applyBorder="1" applyAlignment="1">
      <alignment horizontal="left" wrapText="1"/>
    </xf>
    <xf numFmtId="0" fontId="15" fillId="0" borderId="20" xfId="0" applyFont="1" applyFill="1" applyBorder="1" applyAlignment="1">
      <alignment horizontal="left" wrapText="1"/>
    </xf>
    <xf numFmtId="49" fontId="8" fillId="0" borderId="38" xfId="3" applyNumberFormat="1" applyFont="1" applyFill="1" applyBorder="1" applyAlignment="1">
      <alignment horizontal="left" wrapText="1"/>
    </xf>
    <xf numFmtId="49" fontId="8" fillId="0" borderId="18" xfId="3" applyNumberFormat="1" applyFont="1" applyFill="1" applyBorder="1" applyAlignment="1">
      <alignment horizontal="left" wrapText="1"/>
    </xf>
    <xf numFmtId="0" fontId="8" fillId="0" borderId="38" xfId="3" applyFont="1" applyFill="1" applyBorder="1" applyAlignment="1">
      <alignment horizontal="left" wrapText="1"/>
    </xf>
    <xf numFmtId="0" fontId="8" fillId="0" borderId="18" xfId="3" applyFont="1" applyFill="1" applyBorder="1" applyAlignment="1">
      <alignment horizontal="left" wrapText="1"/>
    </xf>
    <xf numFmtId="0" fontId="27" fillId="0" borderId="28" xfId="0" applyFont="1" applyFill="1" applyBorder="1" applyAlignment="1">
      <alignment horizontal="left" wrapText="1"/>
    </xf>
    <xf numFmtId="0" fontId="27" fillId="0" borderId="24" xfId="0" applyFont="1" applyFill="1" applyBorder="1" applyAlignment="1">
      <alignment horizontal="left" wrapText="1"/>
    </xf>
    <xf numFmtId="49" fontId="17" fillId="0" borderId="36" xfId="3" applyNumberFormat="1" applyFont="1" applyFill="1" applyBorder="1" applyAlignment="1">
      <alignment horizontal="left" vertical="center" wrapText="1"/>
    </xf>
    <xf numFmtId="49" fontId="17" fillId="0" borderId="37" xfId="3" applyNumberFormat="1" applyFont="1" applyFill="1" applyBorder="1" applyAlignment="1">
      <alignment horizontal="left" vertical="center" wrapText="1"/>
    </xf>
    <xf numFmtId="1" fontId="8" fillId="0" borderId="1" xfId="2" applyNumberFormat="1" applyFont="1" applyFill="1" applyBorder="1" applyAlignment="1">
      <alignment horizontal="center" vertical="center" wrapText="1"/>
    </xf>
    <xf numFmtId="1" fontId="8" fillId="0" borderId="6" xfId="2" applyNumberFormat="1" applyFont="1" applyFill="1" applyBorder="1" applyAlignment="1">
      <alignment horizontal="center" vertical="center" wrapText="1"/>
    </xf>
    <xf numFmtId="49" fontId="8" fillId="0" borderId="53" xfId="3" applyNumberFormat="1" applyFont="1" applyFill="1" applyBorder="1" applyAlignment="1">
      <alignment horizontal="left" vertical="center" wrapText="1"/>
    </xf>
    <xf numFmtId="49" fontId="8" fillId="0" borderId="20" xfId="3" applyNumberFormat="1" applyFont="1" applyFill="1" applyBorder="1" applyAlignment="1">
      <alignment horizontal="left" vertical="center" wrapText="1"/>
    </xf>
    <xf numFmtId="49" fontId="8" fillId="0" borderId="28" xfId="3" applyNumberFormat="1" applyFont="1" applyFill="1" applyBorder="1" applyAlignment="1">
      <alignment horizontal="left" vertical="top" wrapText="1"/>
    </xf>
    <xf numFmtId="49" fontId="8" fillId="0" borderId="24" xfId="3" applyNumberFormat="1" applyFont="1" applyFill="1" applyBorder="1" applyAlignment="1">
      <alignment horizontal="left" vertical="top" wrapText="1"/>
    </xf>
    <xf numFmtId="0" fontId="26" fillId="0" borderId="53" xfId="0" quotePrefix="1" applyFont="1" applyFill="1" applyBorder="1" applyAlignment="1">
      <alignment vertical="center" wrapText="1"/>
    </xf>
    <xf numFmtId="0" fontId="26" fillId="0" borderId="20" xfId="0" quotePrefix="1" applyFont="1" applyFill="1" applyBorder="1" applyAlignment="1">
      <alignment vertical="center" wrapText="1"/>
    </xf>
    <xf numFmtId="0" fontId="27" fillId="0" borderId="28" xfId="0" quotePrefix="1" applyFont="1" applyFill="1" applyBorder="1" applyAlignment="1">
      <alignment horizontal="left" wrapText="1"/>
    </xf>
    <xf numFmtId="0" fontId="27" fillId="0" borderId="24" xfId="0" quotePrefix="1" applyFont="1" applyFill="1" applyBorder="1" applyAlignment="1">
      <alignment horizontal="left" wrapText="1"/>
    </xf>
    <xf numFmtId="1" fontId="0" fillId="0" borderId="54" xfId="2" applyNumberFormat="1" applyFont="1" applyFill="1" applyBorder="1" applyAlignment="1">
      <alignment horizontal="left" vertical="center" wrapText="1"/>
    </xf>
    <xf numFmtId="1" fontId="0" fillId="0" borderId="33" xfId="2" applyNumberFormat="1" applyFont="1" applyFill="1" applyBorder="1" applyAlignment="1">
      <alignment horizontal="left" vertical="center" wrapText="1"/>
    </xf>
    <xf numFmtId="1" fontId="0" fillId="0" borderId="44" xfId="2" applyNumberFormat="1" applyFont="1" applyFill="1" applyBorder="1" applyAlignment="1">
      <alignment horizontal="justify" vertical="center" wrapText="1"/>
    </xf>
    <xf numFmtId="1" fontId="0" fillId="0" borderId="16" xfId="2" applyNumberFormat="1" applyFont="1" applyFill="1" applyBorder="1" applyAlignment="1">
      <alignment horizontal="justify" vertical="center" wrapText="1"/>
    </xf>
    <xf numFmtId="1" fontId="0" fillId="0" borderId="28" xfId="2" applyNumberFormat="1" applyFont="1" applyFill="1" applyBorder="1" applyAlignment="1">
      <alignment horizontal="center" vertical="center" wrapText="1"/>
    </xf>
    <xf numFmtId="1" fontId="0" fillId="0" borderId="24" xfId="2" applyNumberFormat="1" applyFont="1" applyFill="1" applyBorder="1" applyAlignment="1">
      <alignment horizontal="center" vertical="center" wrapText="1"/>
    </xf>
  </cellXfs>
  <cellStyles count="8">
    <cellStyle name="Comma" xfId="1" builtinId="3"/>
    <cellStyle name="Normal" xfId="0" builtinId="0"/>
    <cellStyle name="Normal 2" xfId="6"/>
    <cellStyle name="Normal 3" xfId="7"/>
    <cellStyle name="Normal_Anexa F 140 146 10.07" xfId="3"/>
    <cellStyle name="Normal_mach03" xfId="2"/>
    <cellStyle name="Normal_mach31" xfId="4"/>
    <cellStyle name="Normal_Machete buget 99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227</xdr:row>
      <xdr:rowOff>0</xdr:rowOff>
    </xdr:from>
    <xdr:to>
      <xdr:col>3</xdr:col>
      <xdr:colOff>19050</xdr:colOff>
      <xdr:row>227</xdr:row>
      <xdr:rowOff>0</xdr:rowOff>
    </xdr:to>
    <xdr:sp macro="" textlink="">
      <xdr:nvSpPr>
        <xdr:cNvPr id="2" name="AutoShape 2"/>
        <xdr:cNvSpPr>
          <a:spLocks/>
        </xdr:cNvSpPr>
      </xdr:nvSpPr>
      <xdr:spPr bwMode="auto">
        <a:xfrm>
          <a:off x="3867150" y="6448425"/>
          <a:ext cx="1905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239</xdr:row>
      <xdr:rowOff>0</xdr:rowOff>
    </xdr:from>
    <xdr:to>
      <xdr:col>3</xdr:col>
      <xdr:colOff>19050</xdr:colOff>
      <xdr:row>239</xdr:row>
      <xdr:rowOff>0</xdr:rowOff>
    </xdr:to>
    <xdr:sp macro="" textlink="">
      <xdr:nvSpPr>
        <xdr:cNvPr id="3" name="AutoShape 4"/>
        <xdr:cNvSpPr>
          <a:spLocks/>
        </xdr:cNvSpPr>
      </xdr:nvSpPr>
      <xdr:spPr bwMode="auto">
        <a:xfrm>
          <a:off x="3867150" y="6448425"/>
          <a:ext cx="1905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239</xdr:row>
      <xdr:rowOff>0</xdr:rowOff>
    </xdr:from>
    <xdr:to>
      <xdr:col>3</xdr:col>
      <xdr:colOff>19050</xdr:colOff>
      <xdr:row>239</xdr:row>
      <xdr:rowOff>0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3867150" y="6448425"/>
          <a:ext cx="1905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41"/>
  <sheetViews>
    <sheetView tabSelected="1" topLeftCell="A2" workbookViewId="0">
      <pane xSplit="3" ySplit="16" topLeftCell="D18" activePane="bottomRight" state="frozen"/>
      <selection activeCell="A2" sqref="A2"/>
      <selection pane="topRight" activeCell="D2" sqref="D2"/>
      <selection pane="bottomLeft" activeCell="A21" sqref="A21"/>
      <selection pane="bottomRight" activeCell="D3" sqref="D3:R3"/>
    </sheetView>
  </sheetViews>
  <sheetFormatPr defaultRowHeight="12.75" x14ac:dyDescent="0.2"/>
  <cols>
    <col min="1" max="1" width="10" style="193" customWidth="1"/>
    <col min="3" max="3" width="43.140625" customWidth="1"/>
    <col min="4" max="4" width="10.28515625" style="107" customWidth="1"/>
    <col min="5" max="5" width="15.140625" hidden="1" customWidth="1"/>
    <col min="6" max="6" width="13.28515625" hidden="1" customWidth="1"/>
    <col min="7" max="7" width="16.140625" style="144" customWidth="1"/>
    <col min="8" max="8" width="15.7109375" style="146" customWidth="1"/>
    <col min="9" max="9" width="14.140625" style="146" hidden="1" customWidth="1"/>
    <col min="10" max="10" width="13.5703125" style="146" customWidth="1"/>
    <col min="11" max="11" width="12" style="146" customWidth="1"/>
    <col min="12" max="12" width="12.7109375" style="146" hidden="1" customWidth="1"/>
    <col min="13" max="13" width="13" style="146" hidden="1" customWidth="1"/>
    <col min="14" max="14" width="14.85546875" style="146" hidden="1" customWidth="1"/>
    <col min="15" max="15" width="12" style="146" hidden="1" customWidth="1"/>
    <col min="16" max="16" width="14.140625" style="146" hidden="1" customWidth="1"/>
    <col min="17" max="17" width="10.85546875" style="146" hidden="1" customWidth="1"/>
    <col min="18" max="18" width="13.42578125" style="146" customWidth="1"/>
    <col min="19" max="19" width="11.7109375" style="1" hidden="1" customWidth="1"/>
    <col min="20" max="20" width="11.7109375" style="2" hidden="1" customWidth="1"/>
    <col min="21" max="21" width="13.7109375" style="3" customWidth="1"/>
    <col min="22" max="23" width="10.140625" style="3" customWidth="1"/>
    <col min="24" max="24" width="9.140625" style="3" customWidth="1"/>
    <col min="25" max="26" width="10.140625" style="3" customWidth="1"/>
    <col min="27" max="27" width="9.140625" style="3" customWidth="1"/>
    <col min="28" max="28" width="9.140625" customWidth="1"/>
  </cols>
  <sheetData>
    <row r="1" spans="1:36" ht="15" x14ac:dyDescent="0.25">
      <c r="E1" s="592"/>
      <c r="F1" s="592"/>
      <c r="G1" s="592"/>
      <c r="H1" s="592"/>
      <c r="I1" s="592"/>
      <c r="J1" s="592"/>
      <c r="K1" s="592"/>
      <c r="L1" s="592"/>
      <c r="M1" s="592"/>
      <c r="N1" s="592"/>
      <c r="O1" s="592"/>
    </row>
    <row r="2" spans="1:36" s="5" customFormat="1" ht="15.75" x14ac:dyDescent="0.25">
      <c r="B2" s="4" t="s">
        <v>0</v>
      </c>
      <c r="D2" s="589" t="s">
        <v>549</v>
      </c>
      <c r="E2" s="589"/>
      <c r="F2" s="589"/>
      <c r="G2" s="589"/>
      <c r="H2" s="589"/>
      <c r="I2" s="589"/>
      <c r="J2" s="589"/>
      <c r="K2" s="589"/>
      <c r="L2" s="589"/>
      <c r="M2" s="589"/>
      <c r="N2" s="589"/>
      <c r="O2" s="589"/>
      <c r="P2" s="589"/>
      <c r="Q2" s="589"/>
      <c r="R2" s="589"/>
      <c r="U2" s="314"/>
      <c r="V2" s="6"/>
      <c r="W2" s="6"/>
      <c r="X2" s="6"/>
      <c r="Y2" s="6"/>
      <c r="Z2" s="6"/>
      <c r="AA2" s="6"/>
    </row>
    <row r="3" spans="1:36" s="5" customFormat="1" ht="15.75" customHeight="1" x14ac:dyDescent="0.2">
      <c r="A3" s="327"/>
      <c r="D3" s="590" t="s">
        <v>550</v>
      </c>
      <c r="E3" s="590"/>
      <c r="F3" s="590"/>
      <c r="G3" s="590"/>
      <c r="H3" s="590"/>
      <c r="I3" s="590"/>
      <c r="J3" s="590"/>
      <c r="K3" s="590"/>
      <c r="L3" s="590"/>
      <c r="M3" s="590"/>
      <c r="N3" s="590"/>
      <c r="O3" s="590"/>
      <c r="P3" s="590"/>
      <c r="Q3" s="590"/>
      <c r="R3" s="590"/>
      <c r="S3" s="205"/>
      <c r="U3" s="314"/>
    </row>
    <row r="4" spans="1:36" ht="12.95" customHeight="1" x14ac:dyDescent="0.2">
      <c r="B4" s="593"/>
      <c r="C4" s="593"/>
      <c r="D4" s="593"/>
      <c r="E4" s="593"/>
      <c r="F4" s="593"/>
      <c r="G4" s="593"/>
      <c r="H4" s="593"/>
      <c r="I4" s="593"/>
      <c r="J4" s="593"/>
      <c r="K4" s="593"/>
      <c r="L4" s="593"/>
      <c r="M4" s="593"/>
      <c r="N4" s="593"/>
      <c r="O4" s="593"/>
      <c r="P4" s="593"/>
      <c r="Q4" s="593"/>
      <c r="R4" s="593"/>
      <c r="S4" s="593"/>
      <c r="T4" s="593"/>
      <c r="V4" s="144"/>
      <c r="W4" s="144"/>
      <c r="X4" s="144"/>
      <c r="Y4" s="144"/>
      <c r="Z4" s="144"/>
      <c r="AA4" s="144"/>
    </row>
    <row r="5" spans="1:36" ht="27" customHeight="1" x14ac:dyDescent="0.2">
      <c r="B5" s="594" t="s">
        <v>522</v>
      </c>
      <c r="C5" s="594"/>
      <c r="D5" s="594"/>
      <c r="E5" s="594"/>
      <c r="F5" s="594"/>
      <c r="G5" s="594"/>
      <c r="H5" s="594"/>
      <c r="I5" s="594"/>
      <c r="J5" s="594"/>
      <c r="K5" s="594"/>
      <c r="L5" s="594"/>
      <c r="M5" s="594"/>
      <c r="N5" s="594"/>
      <c r="O5" s="594"/>
      <c r="P5" s="594"/>
      <c r="Q5" s="594"/>
      <c r="R5" s="594"/>
      <c r="S5" s="594"/>
      <c r="T5" s="9"/>
    </row>
    <row r="6" spans="1:36" ht="15" customHeight="1" x14ac:dyDescent="0.25">
      <c r="B6" s="591" t="s">
        <v>509</v>
      </c>
      <c r="C6" s="591"/>
      <c r="D6" s="591"/>
      <c r="E6" s="591"/>
      <c r="F6" s="591"/>
      <c r="G6" s="591"/>
      <c r="H6" s="591"/>
      <c r="I6" s="591"/>
      <c r="J6" s="591"/>
      <c r="K6" s="591"/>
      <c r="L6" s="591"/>
      <c r="M6" s="591"/>
      <c r="N6" s="591"/>
      <c r="O6" s="591"/>
      <c r="P6" s="591"/>
      <c r="Q6" s="591"/>
      <c r="R6" s="591"/>
      <c r="S6" s="591"/>
      <c r="T6" s="591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</row>
    <row r="7" spans="1:36" ht="15" customHeight="1" thickBot="1" x14ac:dyDescent="0.3">
      <c r="B7" s="199"/>
      <c r="C7" s="199"/>
      <c r="D7" s="200"/>
      <c r="E7" s="199"/>
      <c r="F7" s="199"/>
      <c r="G7" s="588" t="s">
        <v>1</v>
      </c>
      <c r="J7" s="469"/>
      <c r="K7" s="470"/>
      <c r="L7" s="470"/>
      <c r="M7" s="470"/>
      <c r="N7" s="313"/>
      <c r="O7" s="468"/>
      <c r="Q7" s="471"/>
      <c r="R7" s="143" t="s">
        <v>1</v>
      </c>
      <c r="S7" s="199" t="s">
        <v>1</v>
      </c>
      <c r="T7" s="10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</row>
    <row r="8" spans="1:36" ht="14.25" hidden="1" customHeight="1" thickBot="1" x14ac:dyDescent="0.25">
      <c r="B8" s="193"/>
      <c r="C8" s="193"/>
      <c r="D8" s="194"/>
      <c r="E8" s="193"/>
      <c r="F8" s="193"/>
      <c r="G8" s="195"/>
      <c r="H8" s="196"/>
      <c r="I8" s="196"/>
      <c r="L8" s="143" t="s">
        <v>1</v>
      </c>
      <c r="N8" s="143" t="s">
        <v>1</v>
      </c>
      <c r="P8" s="470"/>
      <c r="Q8" s="470"/>
      <c r="R8" s="143" t="s">
        <v>1</v>
      </c>
      <c r="S8" s="12" t="s">
        <v>1</v>
      </c>
      <c r="U8" s="315"/>
    </row>
    <row r="9" spans="1:36" ht="13.5" hidden="1" thickBot="1" x14ac:dyDescent="0.25">
      <c r="B9" s="193"/>
      <c r="C9" s="193"/>
      <c r="D9" s="194"/>
      <c r="E9" s="193"/>
      <c r="F9" s="193"/>
      <c r="G9" s="195"/>
      <c r="H9" s="196"/>
      <c r="I9" s="472"/>
    </row>
    <row r="10" spans="1:36" ht="13.5" hidden="1" thickBot="1" x14ac:dyDescent="0.25">
      <c r="B10" s="193"/>
      <c r="C10" s="193"/>
      <c r="D10" s="194"/>
      <c r="E10" s="193"/>
      <c r="F10" s="193"/>
      <c r="G10" s="195"/>
      <c r="H10" s="196"/>
      <c r="I10" s="472"/>
    </row>
    <row r="11" spans="1:36" ht="13.5" hidden="1" thickBot="1" x14ac:dyDescent="0.25">
      <c r="B11" s="193"/>
      <c r="C11" s="193"/>
      <c r="D11" s="194"/>
      <c r="E11" s="193"/>
      <c r="F11" s="193"/>
      <c r="G11" s="195"/>
      <c r="H11" s="196"/>
      <c r="I11" s="472"/>
    </row>
    <row r="12" spans="1:36" ht="13.5" hidden="1" thickBot="1" x14ac:dyDescent="0.25">
      <c r="B12" s="193"/>
      <c r="C12" s="193"/>
      <c r="D12" s="194"/>
      <c r="E12" s="193"/>
      <c r="F12" s="193"/>
      <c r="G12" s="195"/>
      <c r="H12" s="196"/>
      <c r="I12" s="472"/>
    </row>
    <row r="13" spans="1:36" ht="25.5" hidden="1" customHeight="1" x14ac:dyDescent="0.2">
      <c r="B13" s="193"/>
      <c r="C13" s="193"/>
      <c r="D13" s="194"/>
      <c r="E13" s="193"/>
      <c r="F13" s="193"/>
      <c r="G13" s="195"/>
      <c r="H13" s="196"/>
      <c r="I13" s="472"/>
    </row>
    <row r="14" spans="1:36" s="102" customFormat="1" ht="84" customHeight="1" thickBot="1" x14ac:dyDescent="0.25">
      <c r="A14" s="328"/>
      <c r="B14" s="613" t="s">
        <v>2</v>
      </c>
      <c r="C14" s="614"/>
      <c r="D14" s="98" t="s">
        <v>3</v>
      </c>
      <c r="E14" s="252" t="s">
        <v>515</v>
      </c>
      <c r="F14" s="334" t="s">
        <v>4</v>
      </c>
      <c r="G14" s="288" t="s">
        <v>468</v>
      </c>
      <c r="H14" s="288" t="s">
        <v>530</v>
      </c>
      <c r="I14" s="473" t="s">
        <v>516</v>
      </c>
      <c r="J14" s="288" t="s">
        <v>521</v>
      </c>
      <c r="K14" s="288" t="s">
        <v>5</v>
      </c>
      <c r="L14" s="474" t="s">
        <v>471</v>
      </c>
      <c r="M14" s="473" t="s">
        <v>6</v>
      </c>
      <c r="N14" s="288" t="s">
        <v>472</v>
      </c>
      <c r="O14" s="475" t="s">
        <v>7</v>
      </c>
      <c r="P14" s="204" t="s">
        <v>469</v>
      </c>
      <c r="Q14" s="204" t="s">
        <v>470</v>
      </c>
      <c r="R14" s="288" t="s">
        <v>508</v>
      </c>
      <c r="S14" s="180" t="s">
        <v>8</v>
      </c>
      <c r="T14" s="99" t="s">
        <v>9</v>
      </c>
      <c r="U14" s="316"/>
      <c r="V14" s="100"/>
      <c r="W14" s="101"/>
      <c r="X14" s="101"/>
      <c r="Y14" s="101"/>
      <c r="Z14" s="101"/>
      <c r="AA14" s="101"/>
    </row>
    <row r="15" spans="1:36" ht="12" hidden="1" customHeight="1" thickBot="1" x14ac:dyDescent="0.25">
      <c r="B15" s="14"/>
      <c r="C15" s="256"/>
      <c r="D15" s="106"/>
      <c r="E15" s="229"/>
      <c r="F15" s="241"/>
      <c r="G15" s="169"/>
      <c r="H15" s="169"/>
      <c r="I15" s="201"/>
      <c r="J15" s="161"/>
      <c r="K15" s="161"/>
      <c r="L15" s="197"/>
      <c r="M15" s="201"/>
      <c r="N15" s="161"/>
      <c r="O15" s="15"/>
      <c r="P15" s="16"/>
      <c r="Q15" s="201"/>
      <c r="R15" s="161"/>
      <c r="S15" s="15"/>
      <c r="T15" s="17">
        <v>16</v>
      </c>
      <c r="U15" s="317"/>
    </row>
    <row r="16" spans="1:36" ht="12" hidden="1" customHeight="1" x14ac:dyDescent="0.2">
      <c r="B16" s="14"/>
      <c r="C16" s="256"/>
      <c r="D16" s="106"/>
      <c r="E16" s="230" t="s">
        <v>10</v>
      </c>
      <c r="F16" s="242" t="s">
        <v>10</v>
      </c>
      <c r="G16" s="170"/>
      <c r="H16" s="170"/>
      <c r="I16" s="220"/>
      <c r="J16" s="162"/>
      <c r="K16" s="162"/>
      <c r="L16" s="202"/>
      <c r="M16" s="290"/>
      <c r="N16" s="162"/>
      <c r="O16" s="19"/>
      <c r="P16" s="18"/>
      <c r="Q16" s="290"/>
      <c r="R16" s="162"/>
      <c r="S16" s="19"/>
      <c r="T16" s="20" t="s">
        <v>11</v>
      </c>
      <c r="U16" s="317"/>
    </row>
    <row r="17" spans="1:27" ht="15" hidden="1" customHeight="1" thickBot="1" x14ac:dyDescent="0.25">
      <c r="B17" s="14"/>
      <c r="C17" s="256"/>
      <c r="D17" s="104"/>
      <c r="E17" s="231"/>
      <c r="F17" s="243"/>
      <c r="G17" s="171"/>
      <c r="H17" s="171"/>
      <c r="I17" s="221"/>
      <c r="J17" s="163"/>
      <c r="K17" s="163"/>
      <c r="L17" s="203"/>
      <c r="M17" s="291"/>
      <c r="N17" s="163"/>
      <c r="O17" s="22"/>
      <c r="P17" s="21"/>
      <c r="Q17" s="291"/>
      <c r="R17" s="163"/>
      <c r="S17" s="22"/>
      <c r="T17" s="23"/>
      <c r="U17" s="317"/>
    </row>
    <row r="18" spans="1:27" ht="27.95" customHeight="1" thickBot="1" x14ac:dyDescent="0.25">
      <c r="B18" s="597" t="s">
        <v>475</v>
      </c>
      <c r="C18" s="598"/>
      <c r="D18" s="439"/>
      <c r="E18" s="440">
        <f t="shared" ref="E18:T18" si="0">E19+E32</f>
        <v>0</v>
      </c>
      <c r="F18" s="335">
        <f t="shared" si="0"/>
        <v>0</v>
      </c>
      <c r="G18" s="335">
        <f t="shared" si="0"/>
        <v>50.37</v>
      </c>
      <c r="H18" s="335">
        <f t="shared" si="0"/>
        <v>0</v>
      </c>
      <c r="I18" s="441">
        <f t="shared" si="0"/>
        <v>0</v>
      </c>
      <c r="J18" s="347">
        <f t="shared" si="0"/>
        <v>-50</v>
      </c>
      <c r="K18" s="347">
        <f t="shared" si="0"/>
        <v>-50</v>
      </c>
      <c r="L18" s="442">
        <f t="shared" si="0"/>
        <v>0</v>
      </c>
      <c r="M18" s="443">
        <f t="shared" si="0"/>
        <v>0</v>
      </c>
      <c r="N18" s="347">
        <f t="shared" si="0"/>
        <v>0</v>
      </c>
      <c r="O18" s="444">
        <f t="shared" si="0"/>
        <v>0</v>
      </c>
      <c r="P18" s="347">
        <f t="shared" si="0"/>
        <v>0</v>
      </c>
      <c r="Q18" s="347">
        <f t="shared" si="0"/>
        <v>0</v>
      </c>
      <c r="R18" s="335">
        <f t="shared" si="0"/>
        <v>45</v>
      </c>
      <c r="S18" s="212">
        <f t="shared" si="0"/>
        <v>0</v>
      </c>
      <c r="T18" s="213">
        <f t="shared" si="0"/>
        <v>0</v>
      </c>
      <c r="U18" s="350">
        <f>SUM(E18:T18)</f>
        <v>-4.6300000000000026</v>
      </c>
      <c r="V18" s="24"/>
      <c r="W18" s="24">
        <f>SUM(E18:T18)</f>
        <v>-4.6300000000000026</v>
      </c>
      <c r="X18" s="24"/>
      <c r="Y18" s="24">
        <f>SUM(E18:T18)</f>
        <v>-4.6300000000000026</v>
      </c>
      <c r="Z18" s="24" t="e">
        <f>E18+F18+H18+#REF!+J18+S18+T18</f>
        <v>#REF!</v>
      </c>
      <c r="AA18" s="24" t="e">
        <f>Y18-Z18</f>
        <v>#REF!</v>
      </c>
    </row>
    <row r="19" spans="1:27" s="52" customFormat="1" ht="12.95" customHeight="1" thickBot="1" x14ac:dyDescent="0.25">
      <c r="A19" s="329"/>
      <c r="B19" s="599" t="s">
        <v>476</v>
      </c>
      <c r="C19" s="600"/>
      <c r="D19" s="122"/>
      <c r="E19" s="228">
        <f t="shared" ref="E19" si="1">E23+E25+E27+E29+E30+E31+E28+E20</f>
        <v>0</v>
      </c>
      <c r="F19" s="129">
        <f>F23+F25+F27+F29+F30+F31+F28+F20+F21+F22</f>
        <v>0</v>
      </c>
      <c r="G19" s="129">
        <f>G23+G24+G25+G27+G29+G30+G31+G28+G20+G21+G22</f>
        <v>50.37</v>
      </c>
      <c r="H19" s="129">
        <f t="shared" ref="H19:K19" si="2">H23+H25+H27+H29+H30+H31+H28+H20+H21+H22</f>
        <v>-181.63</v>
      </c>
      <c r="I19" s="218">
        <f t="shared" si="2"/>
        <v>0</v>
      </c>
      <c r="J19" s="130">
        <f t="shared" si="2"/>
        <v>-50</v>
      </c>
      <c r="K19" s="130">
        <f t="shared" si="2"/>
        <v>-50</v>
      </c>
      <c r="L19" s="175">
        <f>L23+L25+L26+L27+L29+L30+L31+L28+L20+L21+L22</f>
        <v>0</v>
      </c>
      <c r="M19" s="219">
        <f t="shared" ref="M19:Q19" si="3">M23+M25+M27+M29+M30+M31+M28+M20</f>
        <v>0</v>
      </c>
      <c r="N19" s="130">
        <f t="shared" si="3"/>
        <v>0</v>
      </c>
      <c r="O19" s="179">
        <f t="shared" si="3"/>
        <v>0</v>
      </c>
      <c r="P19" s="130">
        <f t="shared" si="3"/>
        <v>0</v>
      </c>
      <c r="Q19" s="130">
        <f t="shared" si="3"/>
        <v>0</v>
      </c>
      <c r="R19" s="129">
        <f>R23+R25+R26+R27+R29+R30+R31+R28+R20+R21+R22+R24</f>
        <v>45</v>
      </c>
      <c r="S19" s="214">
        <f>S23+S25+S29+S30+S31</f>
        <v>0</v>
      </c>
      <c r="T19" s="214">
        <f>T23+T25+T29+T30+T31</f>
        <v>0</v>
      </c>
      <c r="U19" s="318">
        <f t="shared" ref="U19:U92" si="4">SUM(E19:S19)</f>
        <v>-186.26</v>
      </c>
      <c r="V19" s="51">
        <f>SUM(E19:T19)</f>
        <v>-186.26</v>
      </c>
      <c r="W19" s="51">
        <f>SUM(E19:T19)</f>
        <v>-186.26</v>
      </c>
      <c r="X19" s="51"/>
      <c r="Y19" s="51">
        <f>SUM(E19:T19)</f>
        <v>-186.26</v>
      </c>
      <c r="Z19" s="51" t="e">
        <f>E19+F19+H19+#REF!+J19+S19+T19</f>
        <v>#REF!</v>
      </c>
      <c r="AA19" s="51" t="e">
        <f t="shared" ref="AA19:AA112" si="5">Y19-Z19</f>
        <v>#REF!</v>
      </c>
    </row>
    <row r="20" spans="1:27" ht="12.95" hidden="1" customHeight="1" x14ac:dyDescent="0.2">
      <c r="B20" s="601" t="s">
        <v>477</v>
      </c>
      <c r="C20" s="602"/>
      <c r="D20" s="105" t="s">
        <v>12</v>
      </c>
      <c r="E20" s="232"/>
      <c r="F20" s="338"/>
      <c r="G20" s="255">
        <v>0</v>
      </c>
      <c r="H20" s="255"/>
      <c r="I20" s="476"/>
      <c r="J20" s="165"/>
      <c r="K20" s="165"/>
      <c r="L20" s="477"/>
      <c r="M20" s="478"/>
      <c r="N20" s="165"/>
      <c r="O20" s="479"/>
      <c r="P20" s="480"/>
      <c r="Q20" s="165"/>
      <c r="R20" s="481"/>
      <c r="S20" s="215"/>
      <c r="T20" s="207"/>
      <c r="U20" s="318">
        <f t="shared" si="4"/>
        <v>0</v>
      </c>
      <c r="V20" s="24"/>
      <c r="W20" s="24"/>
      <c r="X20" s="24"/>
      <c r="Y20" s="24"/>
      <c r="Z20" s="24"/>
      <c r="AA20" s="24"/>
    </row>
    <row r="21" spans="1:27" ht="26.25" hidden="1" customHeight="1" thickBot="1" x14ac:dyDescent="0.25">
      <c r="B21" s="617" t="s">
        <v>519</v>
      </c>
      <c r="C21" s="618"/>
      <c r="D21" s="445" t="s">
        <v>520</v>
      </c>
      <c r="E21" s="233"/>
      <c r="F21" s="346"/>
      <c r="G21" s="254">
        <v>0</v>
      </c>
      <c r="H21" s="254">
        <v>0</v>
      </c>
      <c r="I21" s="482"/>
      <c r="J21" s="292"/>
      <c r="K21" s="292">
        <v>0</v>
      </c>
      <c r="L21" s="483"/>
      <c r="M21" s="484"/>
      <c r="N21" s="292"/>
      <c r="O21" s="485"/>
      <c r="P21" s="351"/>
      <c r="Q21" s="166"/>
      <c r="R21" s="486">
        <v>0</v>
      </c>
      <c r="S21" s="26"/>
      <c r="T21" s="208"/>
      <c r="U21" s="318">
        <f t="shared" si="4"/>
        <v>0</v>
      </c>
      <c r="V21" s="24"/>
      <c r="W21" s="24"/>
      <c r="X21" s="24"/>
      <c r="Y21" s="24"/>
      <c r="Z21" s="24"/>
      <c r="AA21" s="24"/>
    </row>
    <row r="22" spans="1:27" ht="12.95" customHeight="1" x14ac:dyDescent="0.2">
      <c r="B22" s="615" t="s">
        <v>518</v>
      </c>
      <c r="C22" s="616"/>
      <c r="D22" s="446" t="s">
        <v>517</v>
      </c>
      <c r="E22" s="233"/>
      <c r="F22" s="338">
        <v>0</v>
      </c>
      <c r="G22" s="255">
        <v>0</v>
      </c>
      <c r="H22" s="255">
        <v>0</v>
      </c>
      <c r="I22" s="482"/>
      <c r="J22" s="292">
        <v>0</v>
      </c>
      <c r="K22" s="292">
        <v>0</v>
      </c>
      <c r="L22" s="483"/>
      <c r="M22" s="484"/>
      <c r="N22" s="292"/>
      <c r="O22" s="485"/>
      <c r="P22" s="351"/>
      <c r="Q22" s="165">
        <v>0</v>
      </c>
      <c r="R22" s="487">
        <v>30</v>
      </c>
      <c r="S22" s="26"/>
      <c r="T22" s="208"/>
      <c r="U22" s="318">
        <f t="shared" si="4"/>
        <v>30</v>
      </c>
      <c r="V22" s="24"/>
      <c r="W22" s="24"/>
      <c r="X22" s="24"/>
      <c r="Y22" s="24"/>
      <c r="Z22" s="24"/>
      <c r="AA22" s="24"/>
    </row>
    <row r="23" spans="1:27" ht="24.75" customHeight="1" x14ac:dyDescent="0.2">
      <c r="B23" s="603" t="s">
        <v>478</v>
      </c>
      <c r="C23" s="604"/>
      <c r="D23" s="103" t="s">
        <v>13</v>
      </c>
      <c r="E23" s="233"/>
      <c r="F23" s="339">
        <v>0</v>
      </c>
      <c r="G23" s="151">
        <v>50.37</v>
      </c>
      <c r="H23" s="151">
        <v>0</v>
      </c>
      <c r="I23" s="482"/>
      <c r="J23" s="292">
        <v>0</v>
      </c>
      <c r="K23" s="292">
        <v>0</v>
      </c>
      <c r="L23" s="483"/>
      <c r="M23" s="484"/>
      <c r="N23" s="292"/>
      <c r="O23" s="485"/>
      <c r="P23" s="351"/>
      <c r="Q23" s="292">
        <v>0</v>
      </c>
      <c r="R23" s="488">
        <v>0</v>
      </c>
      <c r="S23" s="26"/>
      <c r="T23" s="208"/>
      <c r="U23" s="318">
        <f t="shared" si="4"/>
        <v>50.37</v>
      </c>
      <c r="V23" s="24"/>
      <c r="W23" s="24"/>
      <c r="X23" s="24"/>
      <c r="Y23" s="24"/>
      <c r="Z23" s="24"/>
      <c r="AA23" s="24"/>
    </row>
    <row r="24" spans="1:27" ht="25.5" hidden="1" customHeight="1" x14ac:dyDescent="0.2">
      <c r="B24" s="605" t="s">
        <v>14</v>
      </c>
      <c r="C24" s="606"/>
      <c r="D24" s="103" t="s">
        <v>15</v>
      </c>
      <c r="E24" s="233"/>
      <c r="F24" s="339"/>
      <c r="G24" s="151"/>
      <c r="H24" s="151"/>
      <c r="I24" s="482"/>
      <c r="J24" s="292"/>
      <c r="K24" s="292"/>
      <c r="L24" s="483"/>
      <c r="M24" s="484"/>
      <c r="N24" s="292"/>
      <c r="O24" s="485"/>
      <c r="P24" s="351"/>
      <c r="Q24" s="292"/>
      <c r="R24" s="488"/>
      <c r="S24" s="26"/>
      <c r="T24" s="208"/>
      <c r="U24" s="318">
        <f t="shared" si="4"/>
        <v>0</v>
      </c>
      <c r="V24" s="24"/>
      <c r="W24" s="24"/>
      <c r="X24" s="24"/>
      <c r="Y24" s="24"/>
      <c r="Z24" s="24"/>
      <c r="AA24" s="24"/>
    </row>
    <row r="25" spans="1:27" ht="12.75" customHeight="1" x14ac:dyDescent="0.2">
      <c r="B25" s="603" t="s">
        <v>479</v>
      </c>
      <c r="C25" s="604"/>
      <c r="D25" s="103" t="s">
        <v>16</v>
      </c>
      <c r="E25" s="233"/>
      <c r="F25" s="339">
        <v>0</v>
      </c>
      <c r="G25" s="151">
        <v>0</v>
      </c>
      <c r="H25" s="151">
        <v>0</v>
      </c>
      <c r="I25" s="482"/>
      <c r="J25" s="292">
        <v>0</v>
      </c>
      <c r="K25" s="292">
        <v>0</v>
      </c>
      <c r="L25" s="483">
        <v>0</v>
      </c>
      <c r="M25" s="484"/>
      <c r="N25" s="292"/>
      <c r="O25" s="485"/>
      <c r="P25" s="351"/>
      <c r="Q25" s="292">
        <v>0</v>
      </c>
      <c r="R25" s="488">
        <v>15</v>
      </c>
      <c r="S25" s="405">
        <v>0</v>
      </c>
      <c r="T25" s="208"/>
      <c r="U25" s="318">
        <f t="shared" si="4"/>
        <v>15</v>
      </c>
      <c r="V25" s="24"/>
      <c r="W25" s="24"/>
      <c r="X25" s="24"/>
      <c r="Y25" s="24"/>
      <c r="Z25" s="24"/>
      <c r="AA25" s="24"/>
    </row>
    <row r="26" spans="1:27" ht="12.75" hidden="1" customHeight="1" x14ac:dyDescent="0.2">
      <c r="B26" s="611" t="s">
        <v>531</v>
      </c>
      <c r="C26" s="612"/>
      <c r="D26" s="181" t="s">
        <v>532</v>
      </c>
      <c r="E26" s="233"/>
      <c r="F26" s="339"/>
      <c r="G26" s="151">
        <v>0</v>
      </c>
      <c r="H26" s="151">
        <v>0</v>
      </c>
      <c r="I26" s="482"/>
      <c r="J26" s="292"/>
      <c r="K26" s="292">
        <v>0</v>
      </c>
      <c r="L26" s="483">
        <v>0</v>
      </c>
      <c r="M26" s="484"/>
      <c r="N26" s="292"/>
      <c r="O26" s="485"/>
      <c r="P26" s="351"/>
      <c r="Q26" s="292"/>
      <c r="R26" s="488">
        <v>0</v>
      </c>
      <c r="S26" s="407">
        <v>0</v>
      </c>
      <c r="T26" s="27"/>
      <c r="U26" s="318"/>
      <c r="V26" s="24"/>
      <c r="W26" s="24"/>
      <c r="X26" s="24"/>
      <c r="Y26" s="24"/>
      <c r="Z26" s="24"/>
      <c r="AA26" s="24"/>
    </row>
    <row r="27" spans="1:27" ht="12.75" hidden="1" customHeight="1" x14ac:dyDescent="0.2">
      <c r="B27" s="605" t="s">
        <v>17</v>
      </c>
      <c r="C27" s="606"/>
      <c r="D27" s="103" t="s">
        <v>18</v>
      </c>
      <c r="E27" s="233"/>
      <c r="F27" s="339"/>
      <c r="G27" s="151"/>
      <c r="H27" s="151"/>
      <c r="I27" s="482"/>
      <c r="J27" s="292"/>
      <c r="K27" s="292"/>
      <c r="L27" s="483"/>
      <c r="M27" s="484"/>
      <c r="N27" s="292"/>
      <c r="O27" s="485"/>
      <c r="P27" s="351"/>
      <c r="Q27" s="292"/>
      <c r="R27" s="488"/>
      <c r="S27" s="408"/>
      <c r="T27" s="27"/>
      <c r="U27" s="318">
        <f t="shared" si="4"/>
        <v>0</v>
      </c>
      <c r="V27" s="24"/>
      <c r="W27" s="24"/>
      <c r="X27" s="24"/>
      <c r="Y27" s="24"/>
      <c r="Z27" s="24"/>
      <c r="AA27" s="24"/>
    </row>
    <row r="28" spans="1:27" ht="12.75" customHeight="1" thickBot="1" x14ac:dyDescent="0.25">
      <c r="B28" s="603" t="s">
        <v>480</v>
      </c>
      <c r="C28" s="606"/>
      <c r="D28" s="103" t="s">
        <v>19</v>
      </c>
      <c r="E28" s="233"/>
      <c r="F28" s="339">
        <v>0</v>
      </c>
      <c r="G28" s="151">
        <v>0</v>
      </c>
      <c r="H28" s="151">
        <v>-181.63</v>
      </c>
      <c r="I28" s="482"/>
      <c r="J28" s="292"/>
      <c r="K28" s="292">
        <v>0</v>
      </c>
      <c r="L28" s="483">
        <v>0</v>
      </c>
      <c r="M28" s="484"/>
      <c r="N28" s="292"/>
      <c r="O28" s="485"/>
      <c r="P28" s="351"/>
      <c r="Q28" s="166">
        <v>0</v>
      </c>
      <c r="R28" s="488">
        <v>0</v>
      </c>
      <c r="S28" s="409">
        <v>0</v>
      </c>
      <c r="T28" s="27"/>
      <c r="U28" s="318">
        <f t="shared" si="4"/>
        <v>-181.63</v>
      </c>
      <c r="V28" s="24"/>
      <c r="W28" s="24"/>
      <c r="X28" s="24"/>
      <c r="Y28" s="24"/>
      <c r="Z28" s="24"/>
      <c r="AA28" s="24"/>
    </row>
    <row r="29" spans="1:27" ht="12.75" customHeight="1" thickBot="1" x14ac:dyDescent="0.25">
      <c r="B29" s="607" t="s">
        <v>20</v>
      </c>
      <c r="C29" s="608"/>
      <c r="D29" s="182" t="s">
        <v>21</v>
      </c>
      <c r="E29" s="233"/>
      <c r="F29" s="152">
        <v>0</v>
      </c>
      <c r="G29" s="152">
        <v>0</v>
      </c>
      <c r="H29" s="152">
        <v>0</v>
      </c>
      <c r="I29" s="482"/>
      <c r="J29" s="292">
        <v>-50</v>
      </c>
      <c r="K29" s="292">
        <v>-50</v>
      </c>
      <c r="L29" s="483"/>
      <c r="M29" s="484"/>
      <c r="N29" s="292">
        <v>0</v>
      </c>
      <c r="O29" s="485"/>
      <c r="P29" s="351">
        <v>0</v>
      </c>
      <c r="Q29" s="293">
        <v>0</v>
      </c>
      <c r="R29" s="489">
        <v>0</v>
      </c>
      <c r="S29" s="406"/>
      <c r="T29" s="208"/>
      <c r="U29" s="318">
        <f>SUM(E29:S29)</f>
        <v>-100</v>
      </c>
      <c r="V29" s="145"/>
      <c r="W29" s="145"/>
      <c r="X29" s="24"/>
      <c r="Y29" s="24">
        <f>SUM(E29:T29)</f>
        <v>-100</v>
      </c>
      <c r="Z29" s="24" t="e">
        <f>E29+F29+H29+#REF!+J29+S29+T29</f>
        <v>#REF!</v>
      </c>
      <c r="AA29" s="24" t="e">
        <f>Y29-Z29</f>
        <v>#REF!</v>
      </c>
    </row>
    <row r="30" spans="1:27" ht="27" hidden="1" customHeight="1" x14ac:dyDescent="0.2">
      <c r="B30" s="609" t="s">
        <v>481</v>
      </c>
      <c r="C30" s="610"/>
      <c r="D30" s="211" t="s">
        <v>22</v>
      </c>
      <c r="E30" s="233"/>
      <c r="F30" s="447"/>
      <c r="G30" s="164"/>
      <c r="H30" s="164">
        <v>0</v>
      </c>
      <c r="I30" s="482"/>
      <c r="J30" s="292"/>
      <c r="K30" s="292"/>
      <c r="L30" s="483"/>
      <c r="M30" s="484"/>
      <c r="N30" s="292"/>
      <c r="O30" s="485"/>
      <c r="P30" s="351"/>
      <c r="Q30" s="372"/>
      <c r="R30" s="490"/>
      <c r="S30" s="26"/>
      <c r="T30" s="208"/>
      <c r="U30" s="318">
        <f t="shared" si="4"/>
        <v>0</v>
      </c>
      <c r="V30" s="24"/>
      <c r="W30" s="24"/>
      <c r="X30" s="24"/>
      <c r="Y30" s="24"/>
      <c r="Z30" s="24"/>
      <c r="AA30" s="24"/>
    </row>
    <row r="31" spans="1:27" ht="24" hidden="1" customHeight="1" thickBot="1" x14ac:dyDescent="0.25">
      <c r="B31" s="595" t="s">
        <v>23</v>
      </c>
      <c r="C31" s="596"/>
      <c r="D31" s="287" t="s">
        <v>24</v>
      </c>
      <c r="E31" s="234"/>
      <c r="F31" s="340"/>
      <c r="G31" s="152"/>
      <c r="H31" s="152"/>
      <c r="I31" s="491"/>
      <c r="J31" s="293"/>
      <c r="K31" s="293"/>
      <c r="L31" s="492"/>
      <c r="M31" s="493"/>
      <c r="N31" s="293"/>
      <c r="O31" s="494"/>
      <c r="P31" s="495"/>
      <c r="Q31" s="496"/>
      <c r="R31" s="497"/>
      <c r="S31" s="216"/>
      <c r="T31" s="209"/>
      <c r="U31" s="318">
        <f t="shared" si="4"/>
        <v>0</v>
      </c>
      <c r="V31" s="24">
        <f>SUM(E31:T31)</f>
        <v>0</v>
      </c>
      <c r="W31" s="24">
        <f>SUM(E31:T31)</f>
        <v>0</v>
      </c>
      <c r="X31" s="24"/>
      <c r="Y31" s="24">
        <f>SUM(E31:T31)</f>
        <v>0</v>
      </c>
      <c r="Z31" s="24" t="e">
        <f>E31+F31+H31+#REF!+J31+S31+T31</f>
        <v>#REF!</v>
      </c>
      <c r="AA31" s="24" t="e">
        <f t="shared" si="5"/>
        <v>#REF!</v>
      </c>
    </row>
    <row r="32" spans="1:27" s="52" customFormat="1" ht="12.95" customHeight="1" thickBot="1" x14ac:dyDescent="0.25">
      <c r="A32" s="329"/>
      <c r="B32" s="599" t="s">
        <v>482</v>
      </c>
      <c r="C32" s="600"/>
      <c r="D32" s="122"/>
      <c r="E32" s="235">
        <v>0</v>
      </c>
      <c r="F32" s="130">
        <f>F35+F40+F42+F46</f>
        <v>0</v>
      </c>
      <c r="G32" s="130">
        <f t="shared" ref="G32:R32" si="6">G35+G40+G42+G46</f>
        <v>0</v>
      </c>
      <c r="H32" s="130">
        <f t="shared" si="6"/>
        <v>181.63</v>
      </c>
      <c r="I32" s="130">
        <f t="shared" si="6"/>
        <v>0</v>
      </c>
      <c r="J32" s="130">
        <f t="shared" si="6"/>
        <v>0</v>
      </c>
      <c r="K32" s="130">
        <f t="shared" si="6"/>
        <v>0</v>
      </c>
      <c r="L32" s="130">
        <f t="shared" si="6"/>
        <v>0</v>
      </c>
      <c r="M32" s="130">
        <f t="shared" si="6"/>
        <v>0</v>
      </c>
      <c r="N32" s="130">
        <f t="shared" si="6"/>
        <v>0</v>
      </c>
      <c r="O32" s="130">
        <f t="shared" si="6"/>
        <v>0</v>
      </c>
      <c r="P32" s="130">
        <f t="shared" si="6"/>
        <v>0</v>
      </c>
      <c r="Q32" s="130">
        <f t="shared" si="6"/>
        <v>0</v>
      </c>
      <c r="R32" s="130">
        <f t="shared" si="6"/>
        <v>0</v>
      </c>
      <c r="S32" s="206">
        <f>S40+S41</f>
        <v>0</v>
      </c>
      <c r="T32" s="206">
        <f>T40+T41</f>
        <v>0</v>
      </c>
      <c r="U32" s="318">
        <f t="shared" si="4"/>
        <v>181.63</v>
      </c>
      <c r="V32" s="51">
        <f>SUM(E32:T32)</f>
        <v>181.63</v>
      </c>
      <c r="W32" s="51">
        <f>SUM(E32:T32)</f>
        <v>181.63</v>
      </c>
      <c r="X32" s="51"/>
      <c r="Y32" s="51">
        <f>SUM(E32:T32)</f>
        <v>181.63</v>
      </c>
      <c r="Z32" s="51" t="e">
        <f>E32+F32+H32+#REF!+J32+S32+T32</f>
        <v>#REF!</v>
      </c>
      <c r="AA32" s="51" t="e">
        <f t="shared" si="5"/>
        <v>#REF!</v>
      </c>
    </row>
    <row r="33" spans="2:27" ht="12.95" hidden="1" customHeight="1" x14ac:dyDescent="0.2">
      <c r="B33" s="619"/>
      <c r="C33" s="620"/>
      <c r="D33" s="105"/>
      <c r="E33" s="232"/>
      <c r="F33" s="142"/>
      <c r="G33" s="165"/>
      <c r="H33" s="165"/>
      <c r="I33" s="478"/>
      <c r="J33" s="165"/>
      <c r="K33" s="165"/>
      <c r="L33" s="477"/>
      <c r="M33" s="478"/>
      <c r="N33" s="165"/>
      <c r="O33" s="498"/>
      <c r="P33" s="477"/>
      <c r="Q33" s="478"/>
      <c r="R33" s="499"/>
      <c r="S33" s="30"/>
      <c r="T33" s="27"/>
      <c r="U33" s="318">
        <f t="shared" si="4"/>
        <v>0</v>
      </c>
      <c r="V33" s="24"/>
      <c r="W33" s="24"/>
      <c r="X33" s="24"/>
      <c r="Y33" s="24"/>
      <c r="Z33" s="24"/>
      <c r="AA33" s="24"/>
    </row>
    <row r="34" spans="2:27" ht="12.75" hidden="1" customHeight="1" thickBot="1" x14ac:dyDescent="0.25">
      <c r="B34" s="621"/>
      <c r="C34" s="622"/>
      <c r="D34" s="106"/>
      <c r="E34" s="236"/>
      <c r="F34" s="159"/>
      <c r="G34" s="166"/>
      <c r="H34" s="166"/>
      <c r="I34" s="500"/>
      <c r="J34" s="166"/>
      <c r="K34" s="166"/>
      <c r="L34" s="501"/>
      <c r="M34" s="500"/>
      <c r="N34" s="166"/>
      <c r="O34" s="502"/>
      <c r="P34" s="501"/>
      <c r="Q34" s="500"/>
      <c r="R34" s="499"/>
      <c r="S34" s="30"/>
      <c r="T34" s="27"/>
      <c r="U34" s="318">
        <f t="shared" si="4"/>
        <v>0</v>
      </c>
      <c r="V34" s="24"/>
      <c r="W34" s="24"/>
      <c r="X34" s="24"/>
      <c r="Y34" s="24"/>
      <c r="Z34" s="24"/>
      <c r="AA34" s="24"/>
    </row>
    <row r="35" spans="2:27" ht="12.95" customHeight="1" thickBot="1" x14ac:dyDescent="0.25">
      <c r="B35" s="623" t="s">
        <v>483</v>
      </c>
      <c r="C35" s="624"/>
      <c r="D35" s="105" t="s">
        <v>25</v>
      </c>
      <c r="E35" s="232"/>
      <c r="F35" s="244">
        <v>0</v>
      </c>
      <c r="G35" s="453">
        <v>0</v>
      </c>
      <c r="H35" s="165">
        <v>181.63</v>
      </c>
      <c r="I35" s="478"/>
      <c r="J35" s="165">
        <v>0</v>
      </c>
      <c r="K35" s="165">
        <v>0</v>
      </c>
      <c r="L35" s="453">
        <v>0</v>
      </c>
      <c r="M35" s="453"/>
      <c r="N35" s="165"/>
      <c r="O35" s="503"/>
      <c r="P35" s="453"/>
      <c r="Q35" s="453">
        <v>0</v>
      </c>
      <c r="R35" s="504">
        <v>0</v>
      </c>
      <c r="S35" s="457">
        <v>0</v>
      </c>
      <c r="T35" s="27"/>
      <c r="U35" s="318">
        <f t="shared" si="4"/>
        <v>181.63</v>
      </c>
      <c r="V35" s="24"/>
      <c r="W35" s="24"/>
      <c r="X35" s="24"/>
      <c r="Y35" s="24"/>
      <c r="Z35" s="24"/>
      <c r="AA35" s="24"/>
    </row>
    <row r="36" spans="2:27" ht="12.95" hidden="1" customHeight="1" x14ac:dyDescent="0.2">
      <c r="B36" s="630" t="s">
        <v>507</v>
      </c>
      <c r="C36" s="631"/>
      <c r="D36" s="210" t="s">
        <v>506</v>
      </c>
      <c r="E36" s="450"/>
      <c r="F36" s="312"/>
      <c r="G36" s="454"/>
      <c r="H36" s="292"/>
      <c r="I36" s="500"/>
      <c r="J36" s="166"/>
      <c r="K36" s="166"/>
      <c r="L36" s="505"/>
      <c r="M36" s="454"/>
      <c r="N36" s="292"/>
      <c r="O36" s="506"/>
      <c r="P36" s="454"/>
      <c r="Q36" s="454"/>
      <c r="R36" s="507"/>
      <c r="S36" s="458"/>
      <c r="T36" s="29"/>
      <c r="U36" s="318">
        <f t="shared" si="4"/>
        <v>0</v>
      </c>
      <c r="V36" s="24"/>
      <c r="W36" s="24"/>
      <c r="X36" s="24"/>
      <c r="Y36" s="24"/>
      <c r="Z36" s="24"/>
      <c r="AA36" s="24"/>
    </row>
    <row r="37" spans="2:27" ht="23.25" hidden="1" customHeight="1" x14ac:dyDescent="0.2">
      <c r="B37" s="648" t="s">
        <v>523</v>
      </c>
      <c r="C37" s="649"/>
      <c r="D37" s="368" t="s">
        <v>524</v>
      </c>
      <c r="E37" s="450"/>
      <c r="F37" s="451"/>
      <c r="G37" s="455">
        <f>G38+G39</f>
        <v>0</v>
      </c>
      <c r="H37" s="151"/>
      <c r="I37" s="508"/>
      <c r="J37" s="166"/>
      <c r="K37" s="166"/>
      <c r="L37" s="505"/>
      <c r="M37" s="454"/>
      <c r="N37" s="292"/>
      <c r="O37" s="508"/>
      <c r="P37" s="454"/>
      <c r="Q37" s="454"/>
      <c r="R37" s="488"/>
      <c r="S37" s="27"/>
      <c r="T37" s="28"/>
      <c r="U37" s="318"/>
      <c r="V37" s="24"/>
      <c r="W37" s="24"/>
      <c r="X37" s="24"/>
      <c r="Y37" s="24"/>
      <c r="Z37" s="24"/>
      <c r="AA37" s="24"/>
    </row>
    <row r="38" spans="2:27" ht="15.75" hidden="1" customHeight="1" x14ac:dyDescent="0.2">
      <c r="B38" s="650" t="s">
        <v>525</v>
      </c>
      <c r="C38" s="651"/>
      <c r="D38" s="369" t="s">
        <v>526</v>
      </c>
      <c r="E38" s="450"/>
      <c r="F38" s="451"/>
      <c r="G38" s="455">
        <v>0</v>
      </c>
      <c r="H38" s="151"/>
      <c r="I38" s="508"/>
      <c r="J38" s="166"/>
      <c r="K38" s="166"/>
      <c r="L38" s="505"/>
      <c r="M38" s="454"/>
      <c r="N38" s="292"/>
      <c r="O38" s="508"/>
      <c r="P38" s="454"/>
      <c r="Q38" s="454"/>
      <c r="R38" s="488"/>
      <c r="S38" s="27"/>
      <c r="T38" s="28"/>
      <c r="U38" s="318"/>
      <c r="V38" s="24"/>
      <c r="W38" s="24"/>
      <c r="X38" s="24"/>
      <c r="Y38" s="24"/>
      <c r="Z38" s="24"/>
      <c r="AA38" s="24"/>
    </row>
    <row r="39" spans="2:27" ht="13.5" hidden="1" customHeight="1" thickBot="1" x14ac:dyDescent="0.25">
      <c r="B39" s="652" t="s">
        <v>527</v>
      </c>
      <c r="C39" s="653"/>
      <c r="D39" s="373" t="s">
        <v>528</v>
      </c>
      <c r="E39" s="234"/>
      <c r="F39" s="451"/>
      <c r="G39" s="455">
        <v>0</v>
      </c>
      <c r="H39" s="151"/>
      <c r="I39" s="491"/>
      <c r="J39" s="293"/>
      <c r="K39" s="293"/>
      <c r="L39" s="509"/>
      <c r="M39" s="509"/>
      <c r="N39" s="293"/>
      <c r="O39" s="491"/>
      <c r="P39" s="509"/>
      <c r="Q39" s="454"/>
      <c r="R39" s="488"/>
      <c r="S39" s="27"/>
      <c r="T39" s="28"/>
      <c r="U39" s="318"/>
      <c r="V39" s="24"/>
      <c r="W39" s="24"/>
      <c r="X39" s="24"/>
      <c r="Y39" s="24"/>
      <c r="Z39" s="24"/>
      <c r="AA39" s="24"/>
    </row>
    <row r="40" spans="2:27" ht="24" hidden="1" customHeight="1" thickBot="1" x14ac:dyDescent="0.25">
      <c r="B40" s="625" t="s">
        <v>484</v>
      </c>
      <c r="C40" s="626"/>
      <c r="D40" s="211" t="s">
        <v>26</v>
      </c>
      <c r="E40" s="371"/>
      <c r="F40" s="312">
        <v>0</v>
      </c>
      <c r="G40" s="454">
        <v>0</v>
      </c>
      <c r="H40" s="292">
        <v>0</v>
      </c>
      <c r="I40" s="510"/>
      <c r="J40" s="372">
        <v>0</v>
      </c>
      <c r="K40" s="372">
        <v>0</v>
      </c>
      <c r="L40" s="511">
        <v>0</v>
      </c>
      <c r="M40" s="511"/>
      <c r="N40" s="372"/>
      <c r="O40" s="512"/>
      <c r="P40" s="511"/>
      <c r="Q40" s="454">
        <v>0</v>
      </c>
      <c r="R40" s="488">
        <v>0</v>
      </c>
      <c r="S40" s="459">
        <v>0</v>
      </c>
      <c r="T40" s="410"/>
      <c r="U40" s="318">
        <f t="shared" si="4"/>
        <v>0</v>
      </c>
      <c r="V40" s="24"/>
      <c r="W40" s="24"/>
      <c r="X40" s="24"/>
      <c r="Y40" s="24"/>
      <c r="Z40" s="24"/>
      <c r="AA40" s="24"/>
    </row>
    <row r="41" spans="2:27" ht="12.95" hidden="1" customHeight="1" thickBot="1" x14ac:dyDescent="0.25">
      <c r="B41" s="627" t="s">
        <v>27</v>
      </c>
      <c r="C41" s="628"/>
      <c r="D41" s="182" t="s">
        <v>28</v>
      </c>
      <c r="E41" s="234">
        <v>0</v>
      </c>
      <c r="F41" s="451"/>
      <c r="G41" s="455">
        <v>0</v>
      </c>
      <c r="H41" s="151">
        <v>0</v>
      </c>
      <c r="I41" s="491"/>
      <c r="J41" s="293"/>
      <c r="K41" s="293"/>
      <c r="L41" s="509"/>
      <c r="M41" s="454"/>
      <c r="N41" s="292">
        <v>0</v>
      </c>
      <c r="O41" s="491"/>
      <c r="P41" s="454"/>
      <c r="Q41" s="454"/>
      <c r="R41" s="488"/>
      <c r="S41" s="411"/>
      <c r="T41" s="209"/>
      <c r="U41" s="318">
        <f t="shared" si="4"/>
        <v>0</v>
      </c>
      <c r="V41" s="24">
        <f>SUM(E41:T41)</f>
        <v>0</v>
      </c>
      <c r="W41" s="24">
        <f>SUM(E41:T41)</f>
        <v>0</v>
      </c>
      <c r="X41" s="24"/>
      <c r="Y41" s="24">
        <f>SUM(E41:T41)</f>
        <v>0</v>
      </c>
      <c r="Z41" s="24" t="e">
        <f>E41+F41+H41+#REF!+J41+S41+T41</f>
        <v>#REF!</v>
      </c>
      <c r="AA41" s="24" t="e">
        <f t="shared" si="5"/>
        <v>#REF!</v>
      </c>
    </row>
    <row r="42" spans="2:27" ht="36" hidden="1" customHeight="1" thickBot="1" x14ac:dyDescent="0.25">
      <c r="B42" s="625" t="s">
        <v>485</v>
      </c>
      <c r="C42" s="629"/>
      <c r="D42" s="211" t="s">
        <v>29</v>
      </c>
      <c r="E42" s="371"/>
      <c r="F42" s="451">
        <f>F43+F44+F45</f>
        <v>0</v>
      </c>
      <c r="G42" s="455">
        <f t="shared" ref="G42:H42" si="7">G43+G44+G45</f>
        <v>0</v>
      </c>
      <c r="H42" s="151">
        <f t="shared" si="7"/>
        <v>0</v>
      </c>
      <c r="I42" s="513">
        <f t="shared" ref="I42" si="8">I43+I44+I45</f>
        <v>0</v>
      </c>
      <c r="J42" s="255">
        <f t="shared" ref="J42" si="9">J43+J44+J45</f>
        <v>0</v>
      </c>
      <c r="K42" s="255">
        <f t="shared" ref="K42" si="10">K43+K44+K45</f>
        <v>0</v>
      </c>
      <c r="L42" s="255">
        <f t="shared" ref="L42" si="11">L43+L44+L45</f>
        <v>0</v>
      </c>
      <c r="M42" s="255">
        <f t="shared" ref="M42" si="12">M43+M44+M45</f>
        <v>0</v>
      </c>
      <c r="N42" s="255">
        <f t="shared" ref="N42" si="13">N43+N44+N45</f>
        <v>0</v>
      </c>
      <c r="O42" s="255">
        <f t="shared" ref="O42" si="14">O43+O44+O45</f>
        <v>0</v>
      </c>
      <c r="P42" s="514">
        <f t="shared" ref="P42" si="15">P43+P44+P45</f>
        <v>0</v>
      </c>
      <c r="Q42" s="455">
        <f t="shared" ref="Q42" si="16">Q43+Q44+Q45</f>
        <v>0</v>
      </c>
      <c r="R42" s="151">
        <f t="shared" ref="R42" si="17">R43+R44+R45</f>
        <v>0</v>
      </c>
      <c r="S42" s="25"/>
      <c r="T42" s="28"/>
      <c r="U42" s="318">
        <f t="shared" si="4"/>
        <v>0</v>
      </c>
      <c r="V42" s="24"/>
      <c r="W42" s="24"/>
      <c r="X42" s="24"/>
      <c r="Y42" s="24"/>
      <c r="Z42" s="24"/>
      <c r="AA42" s="24"/>
    </row>
    <row r="43" spans="2:27" ht="36" hidden="1" customHeight="1" thickBot="1" x14ac:dyDescent="0.25">
      <c r="B43" s="630" t="s">
        <v>486</v>
      </c>
      <c r="C43" s="631"/>
      <c r="D43" s="104" t="s">
        <v>30</v>
      </c>
      <c r="E43" s="450"/>
      <c r="F43" s="451">
        <v>0</v>
      </c>
      <c r="G43" s="455">
        <v>0</v>
      </c>
      <c r="H43" s="151">
        <v>0</v>
      </c>
      <c r="I43" s="508"/>
      <c r="J43" s="166">
        <v>0</v>
      </c>
      <c r="K43" s="166">
        <v>0</v>
      </c>
      <c r="L43" s="505"/>
      <c r="M43" s="454"/>
      <c r="N43" s="292"/>
      <c r="O43" s="508"/>
      <c r="P43" s="454"/>
      <c r="Q43" s="454">
        <v>0</v>
      </c>
      <c r="R43" s="488">
        <v>0</v>
      </c>
      <c r="S43" s="25"/>
      <c r="T43" s="28"/>
      <c r="U43" s="318">
        <f t="shared" si="4"/>
        <v>0</v>
      </c>
      <c r="V43" s="24"/>
      <c r="W43" s="24"/>
      <c r="X43" s="24"/>
      <c r="Y43" s="24"/>
      <c r="Z43" s="24"/>
      <c r="AA43" s="24"/>
    </row>
    <row r="44" spans="2:27" ht="27" hidden="1" customHeight="1" thickBot="1" x14ac:dyDescent="0.25">
      <c r="B44" s="684" t="s">
        <v>533</v>
      </c>
      <c r="C44" s="685"/>
      <c r="D44" s="210" t="s">
        <v>534</v>
      </c>
      <c r="E44" s="450"/>
      <c r="F44" s="451"/>
      <c r="G44" s="455"/>
      <c r="H44" s="151"/>
      <c r="I44" s="508"/>
      <c r="J44" s="166"/>
      <c r="K44" s="166"/>
      <c r="L44" s="505"/>
      <c r="M44" s="454"/>
      <c r="N44" s="292"/>
      <c r="O44" s="508"/>
      <c r="P44" s="454"/>
      <c r="Q44" s="454"/>
      <c r="R44" s="488"/>
      <c r="S44" s="25"/>
      <c r="T44" s="28"/>
      <c r="U44" s="318"/>
      <c r="V44" s="24"/>
      <c r="W44" s="24"/>
      <c r="X44" s="24"/>
      <c r="Y44" s="24"/>
      <c r="Z44" s="24"/>
      <c r="AA44" s="24"/>
    </row>
    <row r="45" spans="2:27" ht="27" hidden="1" customHeight="1" thickBot="1" x14ac:dyDescent="0.25">
      <c r="B45" s="684" t="s">
        <v>535</v>
      </c>
      <c r="C45" s="685"/>
      <c r="D45" s="210" t="s">
        <v>536</v>
      </c>
      <c r="E45" s="450"/>
      <c r="F45" s="451">
        <v>0</v>
      </c>
      <c r="G45" s="455">
        <v>0</v>
      </c>
      <c r="H45" s="151">
        <v>0</v>
      </c>
      <c r="I45" s="508"/>
      <c r="J45" s="166">
        <v>0</v>
      </c>
      <c r="K45" s="166">
        <v>0</v>
      </c>
      <c r="L45" s="505"/>
      <c r="M45" s="454"/>
      <c r="N45" s="292"/>
      <c r="O45" s="508"/>
      <c r="P45" s="454"/>
      <c r="Q45" s="454">
        <v>0</v>
      </c>
      <c r="R45" s="488">
        <v>0</v>
      </c>
      <c r="S45" s="25"/>
      <c r="T45" s="28"/>
      <c r="U45" s="318"/>
      <c r="V45" s="24"/>
      <c r="W45" s="24"/>
      <c r="X45" s="24"/>
      <c r="Y45" s="24"/>
      <c r="Z45" s="24"/>
      <c r="AA45" s="24"/>
    </row>
    <row r="46" spans="2:27" ht="27" hidden="1" customHeight="1" thickBot="1" x14ac:dyDescent="0.25">
      <c r="B46" s="684" t="s">
        <v>538</v>
      </c>
      <c r="C46" s="685"/>
      <c r="D46" s="210" t="s">
        <v>537</v>
      </c>
      <c r="E46" s="450"/>
      <c r="F46" s="451">
        <f>F47+F48+F49</f>
        <v>0</v>
      </c>
      <c r="G46" s="455">
        <f t="shared" ref="G46:R46" si="18">G47+G48+G49</f>
        <v>0</v>
      </c>
      <c r="H46" s="151">
        <f t="shared" si="18"/>
        <v>0</v>
      </c>
      <c r="I46" s="515">
        <f t="shared" si="18"/>
        <v>0</v>
      </c>
      <c r="J46" s="254">
        <f t="shared" si="18"/>
        <v>0</v>
      </c>
      <c r="K46" s="254">
        <f t="shared" si="18"/>
        <v>0</v>
      </c>
      <c r="L46" s="254">
        <f t="shared" si="18"/>
        <v>0</v>
      </c>
      <c r="M46" s="254">
        <f t="shared" si="18"/>
        <v>0</v>
      </c>
      <c r="N46" s="254">
        <f t="shared" si="18"/>
        <v>0</v>
      </c>
      <c r="O46" s="254">
        <f t="shared" si="18"/>
        <v>0</v>
      </c>
      <c r="P46" s="516">
        <f t="shared" si="18"/>
        <v>0</v>
      </c>
      <c r="Q46" s="455">
        <f t="shared" si="18"/>
        <v>0</v>
      </c>
      <c r="R46" s="151">
        <f t="shared" si="18"/>
        <v>0</v>
      </c>
      <c r="S46" s="25"/>
      <c r="T46" s="28"/>
      <c r="U46" s="318"/>
      <c r="V46" s="24"/>
      <c r="W46" s="24"/>
      <c r="X46" s="24"/>
      <c r="Y46" s="24"/>
      <c r="Z46" s="24"/>
      <c r="AA46" s="24"/>
    </row>
    <row r="47" spans="2:27" ht="15.75" hidden="1" customHeight="1" thickBot="1" x14ac:dyDescent="0.25">
      <c r="B47" s="686" t="s">
        <v>539</v>
      </c>
      <c r="C47" s="687"/>
      <c r="D47" s="210" t="s">
        <v>540</v>
      </c>
      <c r="E47" s="450"/>
      <c r="F47" s="451">
        <v>0</v>
      </c>
      <c r="G47" s="455">
        <v>0</v>
      </c>
      <c r="H47" s="151">
        <v>0</v>
      </c>
      <c r="I47" s="508"/>
      <c r="J47" s="166"/>
      <c r="K47" s="166"/>
      <c r="L47" s="505"/>
      <c r="M47" s="454"/>
      <c r="N47" s="292"/>
      <c r="O47" s="508"/>
      <c r="P47" s="454"/>
      <c r="Q47" s="454">
        <v>0</v>
      </c>
      <c r="R47" s="488">
        <v>0</v>
      </c>
      <c r="S47" s="25"/>
      <c r="T47" s="28"/>
      <c r="U47" s="318"/>
      <c r="V47" s="24"/>
      <c r="W47" s="24"/>
      <c r="X47" s="24"/>
      <c r="Y47" s="24"/>
      <c r="Z47" s="24"/>
      <c r="AA47" s="24"/>
    </row>
    <row r="48" spans="2:27" ht="16.5" hidden="1" customHeight="1" thickBot="1" x14ac:dyDescent="0.25">
      <c r="B48" s="686" t="s">
        <v>541</v>
      </c>
      <c r="C48" s="687"/>
      <c r="D48" s="210" t="s">
        <v>542</v>
      </c>
      <c r="E48" s="450"/>
      <c r="F48" s="451"/>
      <c r="G48" s="455"/>
      <c r="H48" s="151">
        <v>0</v>
      </c>
      <c r="I48" s="508"/>
      <c r="J48" s="166"/>
      <c r="K48" s="166"/>
      <c r="L48" s="505"/>
      <c r="M48" s="454"/>
      <c r="N48" s="292"/>
      <c r="O48" s="508"/>
      <c r="P48" s="454"/>
      <c r="Q48" s="454"/>
      <c r="R48" s="488"/>
      <c r="S48" s="25"/>
      <c r="T48" s="28"/>
      <c r="U48" s="318"/>
      <c r="V48" s="24"/>
      <c r="W48" s="24"/>
      <c r="X48" s="24"/>
      <c r="Y48" s="24"/>
      <c r="Z48" s="24"/>
      <c r="AA48" s="24"/>
    </row>
    <row r="49" spans="2:27" ht="14.25" hidden="1" customHeight="1" thickBot="1" x14ac:dyDescent="0.25">
      <c r="B49" s="682" t="s">
        <v>543</v>
      </c>
      <c r="C49" s="683"/>
      <c r="D49" s="448" t="s">
        <v>544</v>
      </c>
      <c r="E49" s="234"/>
      <c r="F49" s="452">
        <v>0</v>
      </c>
      <c r="G49" s="456">
        <v>0</v>
      </c>
      <c r="H49" s="152">
        <v>0</v>
      </c>
      <c r="I49" s="491"/>
      <c r="J49" s="293"/>
      <c r="K49" s="293"/>
      <c r="L49" s="509"/>
      <c r="M49" s="509"/>
      <c r="N49" s="293"/>
      <c r="O49" s="491"/>
      <c r="P49" s="509"/>
      <c r="Q49" s="509">
        <v>0</v>
      </c>
      <c r="R49" s="489">
        <v>0</v>
      </c>
      <c r="S49" s="25"/>
      <c r="T49" s="28"/>
      <c r="U49" s="318"/>
      <c r="V49" s="24"/>
      <c r="W49" s="24"/>
      <c r="X49" s="24"/>
      <c r="Y49" s="24"/>
      <c r="Z49" s="24"/>
      <c r="AA49" s="24"/>
    </row>
    <row r="50" spans="2:27" ht="27" hidden="1" customHeight="1" thickBot="1" x14ac:dyDescent="0.25">
      <c r="B50" s="625" t="s">
        <v>513</v>
      </c>
      <c r="C50" s="626"/>
      <c r="D50" s="286" t="s">
        <v>514</v>
      </c>
      <c r="E50" s="310"/>
      <c r="F50" s="449"/>
      <c r="G50" s="164">
        <v>0</v>
      </c>
      <c r="H50" s="164">
        <v>0</v>
      </c>
      <c r="I50" s="512"/>
      <c r="J50" s="372"/>
      <c r="K50" s="372">
        <v>0</v>
      </c>
      <c r="L50" s="511"/>
      <c r="M50" s="511"/>
      <c r="N50" s="372"/>
      <c r="O50" s="512"/>
      <c r="P50" s="511"/>
      <c r="Q50" s="496"/>
      <c r="R50" s="517">
        <v>0</v>
      </c>
      <c r="S50" s="25"/>
      <c r="T50" s="28"/>
      <c r="U50" s="318">
        <f t="shared" si="4"/>
        <v>0</v>
      </c>
      <c r="V50" s="24"/>
      <c r="W50" s="24"/>
      <c r="X50" s="24"/>
      <c r="Y50" s="24"/>
      <c r="Z50" s="24"/>
      <c r="AA50" s="24"/>
    </row>
    <row r="51" spans="2:27" ht="1.5" customHeight="1" thickBot="1" x14ac:dyDescent="0.25">
      <c r="B51" s="632"/>
      <c r="C51" s="633"/>
      <c r="D51" s="287"/>
      <c r="E51" s="311"/>
      <c r="F51" s="253"/>
      <c r="G51" s="309"/>
      <c r="H51" s="309"/>
      <c r="I51" s="518"/>
      <c r="J51" s="496"/>
      <c r="K51" s="496"/>
      <c r="L51" s="519"/>
      <c r="M51" s="509"/>
      <c r="N51" s="293"/>
      <c r="O51" s="518"/>
      <c r="P51" s="509"/>
      <c r="Q51" s="519"/>
      <c r="R51" s="489"/>
      <c r="S51" s="25"/>
      <c r="T51" s="28"/>
      <c r="U51" s="318">
        <f t="shared" si="4"/>
        <v>0</v>
      </c>
      <c r="V51" s="24"/>
      <c r="W51" s="24"/>
      <c r="X51" s="24"/>
      <c r="Y51" s="24"/>
      <c r="Z51" s="24"/>
      <c r="AA51" s="24"/>
    </row>
    <row r="52" spans="2:27" ht="28.5" customHeight="1" thickBot="1" x14ac:dyDescent="0.3">
      <c r="B52" s="597" t="s">
        <v>487</v>
      </c>
      <c r="C52" s="598"/>
      <c r="D52" s="374"/>
      <c r="E52" s="375">
        <f>E53+E225</f>
        <v>0</v>
      </c>
      <c r="F52" s="336">
        <f t="shared" ref="F52:T52" si="19">F53+F225</f>
        <v>0</v>
      </c>
      <c r="G52" s="336">
        <f>G53+G225</f>
        <v>50.370000000000005</v>
      </c>
      <c r="H52" s="336">
        <f t="shared" si="19"/>
        <v>0</v>
      </c>
      <c r="I52" s="376">
        <f t="shared" si="19"/>
        <v>0</v>
      </c>
      <c r="J52" s="348">
        <f>J53+J225</f>
        <v>-50</v>
      </c>
      <c r="K52" s="348">
        <f t="shared" si="19"/>
        <v>-50</v>
      </c>
      <c r="L52" s="377">
        <f t="shared" si="19"/>
        <v>0</v>
      </c>
      <c r="M52" s="378">
        <f t="shared" si="19"/>
        <v>0</v>
      </c>
      <c r="N52" s="348">
        <f t="shared" si="19"/>
        <v>0</v>
      </c>
      <c r="O52" s="379">
        <f t="shared" si="19"/>
        <v>0</v>
      </c>
      <c r="P52" s="377">
        <f t="shared" si="19"/>
        <v>0</v>
      </c>
      <c r="Q52" s="348">
        <f>Q53+Q225</f>
        <v>0</v>
      </c>
      <c r="R52" s="520">
        <f t="shared" si="19"/>
        <v>45</v>
      </c>
      <c r="S52" s="31">
        <f t="shared" si="19"/>
        <v>0</v>
      </c>
      <c r="T52" s="32">
        <f t="shared" si="19"/>
        <v>0</v>
      </c>
      <c r="U52" s="318">
        <f t="shared" si="4"/>
        <v>-4.6299999999999955</v>
      </c>
      <c r="V52" s="24">
        <f t="shared" ref="V52:V116" si="20">SUM(E52:T52)</f>
        <v>-4.6299999999999955</v>
      </c>
      <c r="W52" s="24">
        <f t="shared" ref="W52:W116" si="21">SUM(E52:T52)</f>
        <v>-4.6299999999999955</v>
      </c>
      <c r="X52" s="24"/>
      <c r="Y52" s="24">
        <f t="shared" ref="Y52:Y116" si="22">SUM(E52:T52)</f>
        <v>-4.6299999999999955</v>
      </c>
      <c r="Z52" s="24" t="e">
        <f>E52+F52+H52+#REF!+J52+S52+T52</f>
        <v>#REF!</v>
      </c>
      <c r="AA52" s="24" t="e">
        <f t="shared" si="5"/>
        <v>#REF!</v>
      </c>
    </row>
    <row r="53" spans="2:27" ht="15.75" customHeight="1" thickBot="1" x14ac:dyDescent="0.3">
      <c r="B53" s="599" t="s">
        <v>31</v>
      </c>
      <c r="C53" s="600"/>
      <c r="D53" s="380"/>
      <c r="E53" s="381">
        <f t="shared" ref="E53:T53" si="23">E54</f>
        <v>0</v>
      </c>
      <c r="F53" s="381">
        <f t="shared" si="23"/>
        <v>0</v>
      </c>
      <c r="G53" s="131">
        <f>G54+G222</f>
        <v>50.370000000000005</v>
      </c>
      <c r="H53" s="131">
        <f t="shared" si="23"/>
        <v>-181.63</v>
      </c>
      <c r="I53" s="382">
        <f t="shared" si="23"/>
        <v>0</v>
      </c>
      <c r="J53" s="294">
        <f>J54</f>
        <v>-50</v>
      </c>
      <c r="K53" s="294">
        <f t="shared" si="23"/>
        <v>-50</v>
      </c>
      <c r="L53" s="383">
        <f t="shared" si="23"/>
        <v>0</v>
      </c>
      <c r="M53" s="305">
        <f t="shared" si="23"/>
        <v>0</v>
      </c>
      <c r="N53" s="294">
        <f t="shared" si="23"/>
        <v>0</v>
      </c>
      <c r="O53" s="127">
        <f t="shared" si="23"/>
        <v>0</v>
      </c>
      <c r="P53" s="383">
        <f t="shared" si="23"/>
        <v>0</v>
      </c>
      <c r="Q53" s="294">
        <f t="shared" si="23"/>
        <v>0</v>
      </c>
      <c r="R53" s="336">
        <f t="shared" si="23"/>
        <v>45</v>
      </c>
      <c r="S53" s="412">
        <f t="shared" si="23"/>
        <v>0</v>
      </c>
      <c r="T53" s="33">
        <f t="shared" si="23"/>
        <v>0</v>
      </c>
      <c r="U53" s="318">
        <f t="shared" si="4"/>
        <v>-186.26</v>
      </c>
      <c r="V53" s="24">
        <f t="shared" si="20"/>
        <v>-186.26</v>
      </c>
      <c r="W53" s="24">
        <f t="shared" si="21"/>
        <v>-186.26</v>
      </c>
      <c r="X53" s="24"/>
      <c r="Y53" s="24">
        <f t="shared" si="22"/>
        <v>-186.26</v>
      </c>
      <c r="Z53" s="24" t="e">
        <f>E53+F53+H53+#REF!+J53+S53+T53</f>
        <v>#REF!</v>
      </c>
      <c r="AA53" s="24" t="e">
        <f t="shared" si="5"/>
        <v>#REF!</v>
      </c>
    </row>
    <row r="54" spans="2:27" ht="12.75" customHeight="1" x14ac:dyDescent="0.25">
      <c r="B54" s="34" t="s">
        <v>32</v>
      </c>
      <c r="C54" s="257"/>
      <c r="D54" s="183" t="s">
        <v>33</v>
      </c>
      <c r="E54" s="222">
        <f>E55+E88+E166+E169+E182+E188+E195+E222</f>
        <v>0</v>
      </c>
      <c r="F54" s="222">
        <f t="shared" ref="F54:T54" si="24">F55+F88+F166+F169+F182+F188+F195+F222</f>
        <v>0</v>
      </c>
      <c r="G54" s="153">
        <f>G55+G88+G166+G169+G182+G188+G195</f>
        <v>126.61</v>
      </c>
      <c r="H54" s="153">
        <f>H55+H88+H166+H169+H182+H188+H195+H222</f>
        <v>-181.63</v>
      </c>
      <c r="I54" s="333">
        <f>I55+I88+I166+I169+I182+I188+I195+I222</f>
        <v>0</v>
      </c>
      <c r="J54" s="295">
        <f t="shared" si="24"/>
        <v>-50</v>
      </c>
      <c r="K54" s="295">
        <f t="shared" si="24"/>
        <v>-50</v>
      </c>
      <c r="L54" s="521">
        <f t="shared" si="24"/>
        <v>0</v>
      </c>
      <c r="M54" s="522">
        <f t="shared" si="24"/>
        <v>0</v>
      </c>
      <c r="N54" s="295">
        <f t="shared" si="24"/>
        <v>0</v>
      </c>
      <c r="O54" s="523">
        <f t="shared" si="24"/>
        <v>0</v>
      </c>
      <c r="P54" s="524">
        <f t="shared" si="24"/>
        <v>0</v>
      </c>
      <c r="Q54" s="295">
        <f>Q55+Q88+Q166+Q169+Q182+Q188+Q195+Q222</f>
        <v>0</v>
      </c>
      <c r="R54" s="525">
        <f t="shared" si="24"/>
        <v>45</v>
      </c>
      <c r="S54" s="413">
        <f t="shared" si="24"/>
        <v>0</v>
      </c>
      <c r="T54" s="35">
        <f t="shared" si="24"/>
        <v>0</v>
      </c>
      <c r="U54" s="318">
        <f t="shared" si="4"/>
        <v>-110.01999999999998</v>
      </c>
      <c r="V54" s="24">
        <f t="shared" si="20"/>
        <v>-110.01999999999998</v>
      </c>
      <c r="W54" s="24">
        <f t="shared" si="21"/>
        <v>-110.01999999999998</v>
      </c>
      <c r="X54" s="24"/>
      <c r="Y54" s="24">
        <f t="shared" si="22"/>
        <v>-110.01999999999998</v>
      </c>
      <c r="Z54" s="24" t="e">
        <f>E54+F54+H54+#REF!+J54+S54+T54</f>
        <v>#REF!</v>
      </c>
      <c r="AA54" s="24" t="e">
        <f t="shared" si="5"/>
        <v>#REF!</v>
      </c>
    </row>
    <row r="55" spans="2:27" ht="12.75" hidden="1" customHeight="1" x14ac:dyDescent="0.25">
      <c r="B55" s="36" t="s">
        <v>34</v>
      </c>
      <c r="C55" s="425"/>
      <c r="D55" s="184" t="s">
        <v>35</v>
      </c>
      <c r="E55" s="223">
        <f>E56+E72+E80</f>
        <v>0</v>
      </c>
      <c r="F55" s="223">
        <f t="shared" ref="F55:T55" si="25">F56+F72+F80</f>
        <v>0</v>
      </c>
      <c r="G55" s="139">
        <f>G56+G72+G80</f>
        <v>0</v>
      </c>
      <c r="H55" s="139">
        <f t="shared" si="25"/>
        <v>0</v>
      </c>
      <c r="I55" s="134">
        <f t="shared" si="25"/>
        <v>0</v>
      </c>
      <c r="J55" s="296">
        <f t="shared" si="25"/>
        <v>0</v>
      </c>
      <c r="K55" s="296">
        <f t="shared" si="25"/>
        <v>0</v>
      </c>
      <c r="L55" s="526">
        <f t="shared" si="25"/>
        <v>0</v>
      </c>
      <c r="M55" s="527">
        <f t="shared" si="25"/>
        <v>0</v>
      </c>
      <c r="N55" s="296">
        <f t="shared" si="25"/>
        <v>0</v>
      </c>
      <c r="O55" s="528">
        <f t="shared" si="25"/>
        <v>0</v>
      </c>
      <c r="P55" s="529">
        <f t="shared" si="25"/>
        <v>0</v>
      </c>
      <c r="Q55" s="296">
        <f>Q56+Q72+Q80</f>
        <v>0</v>
      </c>
      <c r="R55" s="530">
        <f t="shared" si="25"/>
        <v>0</v>
      </c>
      <c r="S55" s="414">
        <f t="shared" si="25"/>
        <v>0</v>
      </c>
      <c r="T55" s="35">
        <f t="shared" si="25"/>
        <v>0</v>
      </c>
      <c r="U55" s="318">
        <f t="shared" si="4"/>
        <v>0</v>
      </c>
      <c r="V55" s="24">
        <f t="shared" si="20"/>
        <v>0</v>
      </c>
      <c r="W55" s="24">
        <f t="shared" si="21"/>
        <v>0</v>
      </c>
      <c r="X55" s="24"/>
      <c r="Y55" s="24">
        <f t="shared" si="22"/>
        <v>0</v>
      </c>
      <c r="Z55" s="24" t="e">
        <f>E55+F55+H55+#REF!+J55+S55+T55</f>
        <v>#REF!</v>
      </c>
      <c r="AA55" s="24" t="e">
        <f t="shared" si="5"/>
        <v>#REF!</v>
      </c>
    </row>
    <row r="56" spans="2:27" ht="12.75" hidden="1" customHeight="1" x14ac:dyDescent="0.2">
      <c r="B56" s="424" t="s">
        <v>488</v>
      </c>
      <c r="C56" s="425"/>
      <c r="D56" s="184" t="s">
        <v>36</v>
      </c>
      <c r="E56" s="223">
        <f>SUM(E57:E71)</f>
        <v>0</v>
      </c>
      <c r="F56" s="223">
        <f t="shared" ref="F56:T56" si="26">SUM(F57:F71)</f>
        <v>0</v>
      </c>
      <c r="G56" s="139">
        <f>SUM(G57:G71)</f>
        <v>0</v>
      </c>
      <c r="H56" s="139">
        <f t="shared" si="26"/>
        <v>0</v>
      </c>
      <c r="I56" s="134">
        <f t="shared" si="26"/>
        <v>0</v>
      </c>
      <c r="J56" s="157">
        <f t="shared" si="26"/>
        <v>0</v>
      </c>
      <c r="K56" s="157">
        <f t="shared" si="26"/>
        <v>0</v>
      </c>
      <c r="L56" s="308">
        <f t="shared" si="26"/>
        <v>0</v>
      </c>
      <c r="M56" s="306">
        <f t="shared" si="26"/>
        <v>0</v>
      </c>
      <c r="N56" s="157">
        <f t="shared" si="26"/>
        <v>0</v>
      </c>
      <c r="O56" s="134">
        <f t="shared" si="26"/>
        <v>0</v>
      </c>
      <c r="P56" s="353">
        <f t="shared" si="26"/>
        <v>0</v>
      </c>
      <c r="Q56" s="157">
        <f>SUM(Q57:Q71)</f>
        <v>0</v>
      </c>
      <c r="R56" s="429">
        <f t="shared" si="26"/>
        <v>0</v>
      </c>
      <c r="S56" s="172">
        <f t="shared" si="26"/>
        <v>0</v>
      </c>
      <c r="T56" s="38">
        <f t="shared" si="26"/>
        <v>0</v>
      </c>
      <c r="U56" s="318">
        <f t="shared" si="4"/>
        <v>0</v>
      </c>
      <c r="V56" s="24">
        <f t="shared" si="20"/>
        <v>0</v>
      </c>
      <c r="W56" s="24">
        <f t="shared" si="21"/>
        <v>0</v>
      </c>
      <c r="X56" s="24"/>
      <c r="Y56" s="24">
        <f t="shared" si="22"/>
        <v>0</v>
      </c>
      <c r="Z56" s="24" t="e">
        <f>E56+F56+H56+#REF!+J56+S56+T56</f>
        <v>#REF!</v>
      </c>
      <c r="AA56" s="24" t="e">
        <f t="shared" si="5"/>
        <v>#REF!</v>
      </c>
    </row>
    <row r="57" spans="2:27" ht="12.75" hidden="1" customHeight="1" x14ac:dyDescent="0.2">
      <c r="B57" s="39"/>
      <c r="C57" s="258" t="s">
        <v>489</v>
      </c>
      <c r="D57" s="185" t="s">
        <v>37</v>
      </c>
      <c r="E57" s="245"/>
      <c r="F57" s="224">
        <v>0</v>
      </c>
      <c r="G57" s="155">
        <v>0</v>
      </c>
      <c r="H57" s="155">
        <v>0</v>
      </c>
      <c r="I57" s="433"/>
      <c r="J57" s="168"/>
      <c r="K57" s="168">
        <v>0</v>
      </c>
      <c r="L57" s="531">
        <v>0</v>
      </c>
      <c r="M57" s="532"/>
      <c r="N57" s="168"/>
      <c r="O57" s="433"/>
      <c r="P57" s="365"/>
      <c r="Q57" s="168">
        <v>0</v>
      </c>
      <c r="R57" s="427">
        <v>0</v>
      </c>
      <c r="S57" s="173">
        <v>0</v>
      </c>
      <c r="T57" s="41"/>
      <c r="U57" s="318">
        <f t="shared" si="4"/>
        <v>0</v>
      </c>
      <c r="V57" s="24">
        <f t="shared" si="20"/>
        <v>0</v>
      </c>
      <c r="W57" s="24">
        <f t="shared" si="21"/>
        <v>0</v>
      </c>
      <c r="X57" s="24"/>
      <c r="Y57" s="24">
        <f t="shared" si="22"/>
        <v>0</v>
      </c>
      <c r="Z57" s="24" t="e">
        <f>E57+F57+H57+#REF!+J57+S57+T57</f>
        <v>#REF!</v>
      </c>
      <c r="AA57" s="24" t="e">
        <f t="shared" si="5"/>
        <v>#REF!</v>
      </c>
    </row>
    <row r="58" spans="2:27" ht="12.75" hidden="1" customHeight="1" x14ac:dyDescent="0.2">
      <c r="B58" s="42"/>
      <c r="C58" s="258" t="s">
        <v>490</v>
      </c>
      <c r="D58" s="185" t="s">
        <v>38</v>
      </c>
      <c r="E58" s="245"/>
      <c r="F58" s="245">
        <v>0</v>
      </c>
      <c r="G58" s="155">
        <v>0</v>
      </c>
      <c r="H58" s="155">
        <v>0</v>
      </c>
      <c r="I58" s="433"/>
      <c r="J58" s="168"/>
      <c r="K58" s="168">
        <v>0</v>
      </c>
      <c r="L58" s="531"/>
      <c r="M58" s="532"/>
      <c r="N58" s="168"/>
      <c r="O58" s="433"/>
      <c r="P58" s="365"/>
      <c r="Q58" s="168">
        <v>0</v>
      </c>
      <c r="R58" s="427">
        <v>0</v>
      </c>
      <c r="S58" s="173"/>
      <c r="T58" s="41"/>
      <c r="U58" s="318">
        <f t="shared" si="4"/>
        <v>0</v>
      </c>
      <c r="V58" s="24">
        <f t="shared" si="20"/>
        <v>0</v>
      </c>
      <c r="W58" s="24">
        <f t="shared" si="21"/>
        <v>0</v>
      </c>
      <c r="X58" s="24"/>
      <c r="Y58" s="24">
        <f t="shared" si="22"/>
        <v>0</v>
      </c>
      <c r="Z58" s="24" t="e">
        <f>E58+F58+H58+#REF!+J58+S58+T58</f>
        <v>#REF!</v>
      </c>
      <c r="AA58" s="24" t="e">
        <f t="shared" si="5"/>
        <v>#REF!</v>
      </c>
    </row>
    <row r="59" spans="2:27" ht="12.75" hidden="1" customHeight="1" x14ac:dyDescent="0.2">
      <c r="B59" s="42"/>
      <c r="C59" s="259" t="s">
        <v>39</v>
      </c>
      <c r="D59" s="185" t="s">
        <v>40</v>
      </c>
      <c r="E59" s="245"/>
      <c r="F59" s="245">
        <v>0</v>
      </c>
      <c r="G59" s="155">
        <v>0</v>
      </c>
      <c r="H59" s="155">
        <v>0</v>
      </c>
      <c r="I59" s="433"/>
      <c r="J59" s="168"/>
      <c r="K59" s="168">
        <v>0</v>
      </c>
      <c r="L59" s="531"/>
      <c r="M59" s="532"/>
      <c r="N59" s="168"/>
      <c r="O59" s="433"/>
      <c r="P59" s="365"/>
      <c r="Q59" s="168"/>
      <c r="R59" s="427">
        <v>0</v>
      </c>
      <c r="S59" s="173"/>
      <c r="T59" s="41"/>
      <c r="U59" s="318">
        <f t="shared" si="4"/>
        <v>0</v>
      </c>
      <c r="V59" s="24">
        <f t="shared" si="20"/>
        <v>0</v>
      </c>
      <c r="W59" s="24">
        <f t="shared" si="21"/>
        <v>0</v>
      </c>
      <c r="X59" s="24"/>
      <c r="Y59" s="24">
        <f t="shared" si="22"/>
        <v>0</v>
      </c>
      <c r="Z59" s="24" t="e">
        <f>E59+F59+H59+#REF!+J59+S59+T59</f>
        <v>#REF!</v>
      </c>
      <c r="AA59" s="24" t="e">
        <f t="shared" si="5"/>
        <v>#REF!</v>
      </c>
    </row>
    <row r="60" spans="2:27" ht="12.75" hidden="1" customHeight="1" x14ac:dyDescent="0.2">
      <c r="B60" s="39"/>
      <c r="C60" s="259" t="s">
        <v>41</v>
      </c>
      <c r="D60" s="185" t="s">
        <v>42</v>
      </c>
      <c r="E60" s="245"/>
      <c r="F60" s="245"/>
      <c r="G60" s="155"/>
      <c r="H60" s="155"/>
      <c r="I60" s="433"/>
      <c r="J60" s="168"/>
      <c r="K60" s="168"/>
      <c r="L60" s="531"/>
      <c r="M60" s="532"/>
      <c r="N60" s="168"/>
      <c r="O60" s="433"/>
      <c r="P60" s="365"/>
      <c r="Q60" s="168"/>
      <c r="R60" s="427"/>
      <c r="S60" s="173"/>
      <c r="T60" s="41"/>
      <c r="U60" s="318">
        <f t="shared" si="4"/>
        <v>0</v>
      </c>
      <c r="V60" s="24">
        <f t="shared" si="20"/>
        <v>0</v>
      </c>
      <c r="W60" s="24">
        <f t="shared" si="21"/>
        <v>0</v>
      </c>
      <c r="X60" s="24"/>
      <c r="Y60" s="24">
        <f t="shared" si="22"/>
        <v>0</v>
      </c>
      <c r="Z60" s="24" t="e">
        <f>E60+F60+H60+#REF!+J60+S60+T60</f>
        <v>#REF!</v>
      </c>
      <c r="AA60" s="24" t="e">
        <f t="shared" si="5"/>
        <v>#REF!</v>
      </c>
    </row>
    <row r="61" spans="2:27" ht="12.75" hidden="1" customHeight="1" x14ac:dyDescent="0.2">
      <c r="B61" s="39"/>
      <c r="C61" s="259" t="s">
        <v>43</v>
      </c>
      <c r="D61" s="185" t="s">
        <v>44</v>
      </c>
      <c r="E61" s="245"/>
      <c r="F61" s="245"/>
      <c r="G61" s="155"/>
      <c r="H61" s="155"/>
      <c r="I61" s="433"/>
      <c r="J61" s="168"/>
      <c r="K61" s="168"/>
      <c r="L61" s="531"/>
      <c r="M61" s="532"/>
      <c r="N61" s="168"/>
      <c r="O61" s="433"/>
      <c r="P61" s="365"/>
      <c r="Q61" s="168"/>
      <c r="R61" s="427"/>
      <c r="S61" s="173"/>
      <c r="T61" s="41"/>
      <c r="U61" s="318">
        <f t="shared" si="4"/>
        <v>0</v>
      </c>
      <c r="V61" s="24">
        <f t="shared" si="20"/>
        <v>0</v>
      </c>
      <c r="W61" s="24">
        <f t="shared" si="21"/>
        <v>0</v>
      </c>
      <c r="X61" s="24"/>
      <c r="Y61" s="24">
        <f t="shared" si="22"/>
        <v>0</v>
      </c>
      <c r="Z61" s="24" t="e">
        <f>E61+F61+H61+#REF!+J61+S61+T61</f>
        <v>#REF!</v>
      </c>
      <c r="AA61" s="24" t="e">
        <f t="shared" si="5"/>
        <v>#REF!</v>
      </c>
    </row>
    <row r="62" spans="2:27" ht="12.75" hidden="1" customHeight="1" x14ac:dyDescent="0.2">
      <c r="B62" s="39"/>
      <c r="C62" s="259" t="s">
        <v>45</v>
      </c>
      <c r="D62" s="185" t="s">
        <v>46</v>
      </c>
      <c r="E62" s="245"/>
      <c r="F62" s="245"/>
      <c r="G62" s="155"/>
      <c r="H62" s="155"/>
      <c r="I62" s="433"/>
      <c r="J62" s="168"/>
      <c r="K62" s="168"/>
      <c r="L62" s="531"/>
      <c r="M62" s="532"/>
      <c r="N62" s="168"/>
      <c r="O62" s="433"/>
      <c r="P62" s="365"/>
      <c r="Q62" s="168"/>
      <c r="R62" s="427"/>
      <c r="S62" s="173"/>
      <c r="T62" s="41"/>
      <c r="U62" s="318">
        <f t="shared" si="4"/>
        <v>0</v>
      </c>
      <c r="V62" s="24">
        <f t="shared" si="20"/>
        <v>0</v>
      </c>
      <c r="W62" s="24">
        <f t="shared" si="21"/>
        <v>0</v>
      </c>
      <c r="X62" s="24"/>
      <c r="Y62" s="24">
        <f t="shared" si="22"/>
        <v>0</v>
      </c>
      <c r="Z62" s="24" t="e">
        <f>E62+F62+H62+#REF!+J62+S62+T62</f>
        <v>#REF!</v>
      </c>
      <c r="AA62" s="24" t="e">
        <f t="shared" si="5"/>
        <v>#REF!</v>
      </c>
    </row>
    <row r="63" spans="2:27" ht="12.75" hidden="1" customHeight="1" x14ac:dyDescent="0.2">
      <c r="B63" s="39"/>
      <c r="C63" s="259" t="s">
        <v>47</v>
      </c>
      <c r="D63" s="185" t="s">
        <v>48</v>
      </c>
      <c r="E63" s="245"/>
      <c r="F63" s="245"/>
      <c r="G63" s="155"/>
      <c r="H63" s="155"/>
      <c r="I63" s="433"/>
      <c r="J63" s="168"/>
      <c r="K63" s="168"/>
      <c r="L63" s="531"/>
      <c r="M63" s="532"/>
      <c r="N63" s="168"/>
      <c r="O63" s="433"/>
      <c r="P63" s="365"/>
      <c r="Q63" s="168"/>
      <c r="R63" s="427"/>
      <c r="S63" s="173"/>
      <c r="T63" s="41"/>
      <c r="U63" s="318">
        <f t="shared" si="4"/>
        <v>0</v>
      </c>
      <c r="V63" s="24">
        <f t="shared" si="20"/>
        <v>0</v>
      </c>
      <c r="W63" s="24">
        <f t="shared" si="21"/>
        <v>0</v>
      </c>
      <c r="X63" s="24"/>
      <c r="Y63" s="24">
        <f t="shared" si="22"/>
        <v>0</v>
      </c>
      <c r="Z63" s="24" t="e">
        <f>E63+F63+H63+#REF!+J63+S63+T63</f>
        <v>#REF!</v>
      </c>
      <c r="AA63" s="24" t="e">
        <f t="shared" si="5"/>
        <v>#REF!</v>
      </c>
    </row>
    <row r="64" spans="2:27" ht="12.75" hidden="1" customHeight="1" x14ac:dyDescent="0.2">
      <c r="B64" s="39"/>
      <c r="C64" s="259" t="s">
        <v>49</v>
      </c>
      <c r="D64" s="185" t="s">
        <v>50</v>
      </c>
      <c r="E64" s="246"/>
      <c r="F64" s="246"/>
      <c r="G64" s="289"/>
      <c r="H64" s="198"/>
      <c r="I64" s="533"/>
      <c r="J64" s="297"/>
      <c r="K64" s="297"/>
      <c r="L64" s="534"/>
      <c r="M64" s="535"/>
      <c r="N64" s="297"/>
      <c r="O64" s="533"/>
      <c r="P64" s="536"/>
      <c r="Q64" s="297"/>
      <c r="R64" s="428"/>
      <c r="S64" s="415"/>
      <c r="T64" s="44"/>
      <c r="U64" s="318">
        <f t="shared" si="4"/>
        <v>0</v>
      </c>
      <c r="V64" s="24">
        <f t="shared" si="20"/>
        <v>0</v>
      </c>
      <c r="W64" s="24">
        <f t="shared" si="21"/>
        <v>0</v>
      </c>
      <c r="X64" s="24"/>
      <c r="Y64" s="24">
        <f t="shared" si="22"/>
        <v>0</v>
      </c>
      <c r="Z64" s="24" t="e">
        <f>E64+F64+H64+#REF!+J64+S64+T64</f>
        <v>#REF!</v>
      </c>
      <c r="AA64" s="24" t="e">
        <f t="shared" si="5"/>
        <v>#REF!</v>
      </c>
    </row>
    <row r="65" spans="2:27" ht="12.75" hidden="1" customHeight="1" x14ac:dyDescent="0.2">
      <c r="B65" s="39"/>
      <c r="C65" s="258" t="s">
        <v>491</v>
      </c>
      <c r="D65" s="185" t="s">
        <v>51</v>
      </c>
      <c r="E65" s="245"/>
      <c r="F65" s="245"/>
      <c r="G65" s="155"/>
      <c r="H65" s="155"/>
      <c r="I65" s="433"/>
      <c r="J65" s="168"/>
      <c r="K65" s="168"/>
      <c r="L65" s="531"/>
      <c r="M65" s="532"/>
      <c r="N65" s="168"/>
      <c r="O65" s="433"/>
      <c r="P65" s="365"/>
      <c r="Q65" s="168"/>
      <c r="R65" s="427"/>
      <c r="S65" s="173"/>
      <c r="T65" s="41"/>
      <c r="U65" s="318">
        <f t="shared" si="4"/>
        <v>0</v>
      </c>
      <c r="V65" s="24">
        <f t="shared" si="20"/>
        <v>0</v>
      </c>
      <c r="W65" s="24">
        <f t="shared" si="21"/>
        <v>0</v>
      </c>
      <c r="X65" s="24"/>
      <c r="Y65" s="24">
        <f t="shared" si="22"/>
        <v>0</v>
      </c>
      <c r="Z65" s="24" t="e">
        <f>E65+F65+H65+#REF!+J65+S65+T65</f>
        <v>#REF!</v>
      </c>
      <c r="AA65" s="24" t="e">
        <f t="shared" si="5"/>
        <v>#REF!</v>
      </c>
    </row>
    <row r="66" spans="2:27" ht="12.75" hidden="1" customHeight="1" x14ac:dyDescent="0.2">
      <c r="B66" s="424"/>
      <c r="C66" s="260" t="s">
        <v>492</v>
      </c>
      <c r="D66" s="185" t="s">
        <v>52</v>
      </c>
      <c r="E66" s="245"/>
      <c r="F66" s="245">
        <v>0</v>
      </c>
      <c r="G66" s="155">
        <v>0</v>
      </c>
      <c r="H66" s="155">
        <v>0</v>
      </c>
      <c r="I66" s="433"/>
      <c r="J66" s="168"/>
      <c r="K66" s="168">
        <v>0</v>
      </c>
      <c r="L66" s="531">
        <v>0</v>
      </c>
      <c r="M66" s="532"/>
      <c r="N66" s="168"/>
      <c r="O66" s="433"/>
      <c r="P66" s="365">
        <v>0</v>
      </c>
      <c r="Q66" s="168">
        <v>0</v>
      </c>
      <c r="R66" s="427">
        <v>0</v>
      </c>
      <c r="S66" s="173">
        <v>0</v>
      </c>
      <c r="T66" s="41"/>
      <c r="U66" s="318">
        <f t="shared" si="4"/>
        <v>0</v>
      </c>
      <c r="V66" s="24">
        <f t="shared" si="20"/>
        <v>0</v>
      </c>
      <c r="W66" s="24">
        <f t="shared" si="21"/>
        <v>0</v>
      </c>
      <c r="X66" s="24"/>
      <c r="Y66" s="24">
        <f t="shared" si="22"/>
        <v>0</v>
      </c>
      <c r="Z66" s="24" t="e">
        <f>E66+F66+H66+#REF!+J66+S66+T66</f>
        <v>#REF!</v>
      </c>
      <c r="AA66" s="24" t="e">
        <f t="shared" si="5"/>
        <v>#REF!</v>
      </c>
    </row>
    <row r="67" spans="2:27" ht="12.75" hidden="1" customHeight="1" x14ac:dyDescent="0.2">
      <c r="B67" s="424"/>
      <c r="C67" s="260" t="s">
        <v>493</v>
      </c>
      <c r="D67" s="185" t="s">
        <v>53</v>
      </c>
      <c r="E67" s="245"/>
      <c r="F67" s="245"/>
      <c r="G67" s="155"/>
      <c r="H67" s="155"/>
      <c r="I67" s="433"/>
      <c r="J67" s="168"/>
      <c r="K67" s="168"/>
      <c r="L67" s="531"/>
      <c r="M67" s="532"/>
      <c r="N67" s="168"/>
      <c r="O67" s="433"/>
      <c r="P67" s="365"/>
      <c r="Q67" s="168"/>
      <c r="R67" s="427"/>
      <c r="S67" s="173"/>
      <c r="T67" s="41"/>
      <c r="U67" s="318">
        <f t="shared" si="4"/>
        <v>0</v>
      </c>
      <c r="V67" s="24">
        <f t="shared" si="20"/>
        <v>0</v>
      </c>
      <c r="W67" s="24">
        <f t="shared" si="21"/>
        <v>0</v>
      </c>
      <c r="X67" s="24"/>
      <c r="Y67" s="24">
        <f t="shared" si="22"/>
        <v>0</v>
      </c>
      <c r="Z67" s="24" t="e">
        <f>E67+F67+H67+#REF!+J67+S67+T67</f>
        <v>#REF!</v>
      </c>
      <c r="AA67" s="24" t="e">
        <f t="shared" si="5"/>
        <v>#REF!</v>
      </c>
    </row>
    <row r="68" spans="2:27" ht="12.75" hidden="1" customHeight="1" x14ac:dyDescent="0.2">
      <c r="B68" s="424"/>
      <c r="C68" s="260" t="s">
        <v>494</v>
      </c>
      <c r="D68" s="185" t="s">
        <v>54</v>
      </c>
      <c r="E68" s="245"/>
      <c r="F68" s="245"/>
      <c r="G68" s="155"/>
      <c r="H68" s="155"/>
      <c r="I68" s="433"/>
      <c r="J68" s="168"/>
      <c r="K68" s="168"/>
      <c r="L68" s="531"/>
      <c r="M68" s="532"/>
      <c r="N68" s="168"/>
      <c r="O68" s="433"/>
      <c r="P68" s="365"/>
      <c r="Q68" s="168"/>
      <c r="R68" s="427"/>
      <c r="S68" s="173"/>
      <c r="T68" s="41"/>
      <c r="U68" s="318">
        <f t="shared" si="4"/>
        <v>0</v>
      </c>
      <c r="V68" s="24">
        <f t="shared" si="20"/>
        <v>0</v>
      </c>
      <c r="W68" s="24">
        <f t="shared" si="21"/>
        <v>0</v>
      </c>
      <c r="X68" s="24"/>
      <c r="Y68" s="24">
        <f t="shared" si="22"/>
        <v>0</v>
      </c>
      <c r="Z68" s="24" t="e">
        <f>E68+F68+H68+#REF!+J68+S68+T68</f>
        <v>#REF!</v>
      </c>
      <c r="AA68" s="24" t="e">
        <f t="shared" si="5"/>
        <v>#REF!</v>
      </c>
    </row>
    <row r="69" spans="2:27" ht="12.75" hidden="1" customHeight="1" x14ac:dyDescent="0.2">
      <c r="B69" s="424"/>
      <c r="C69" s="260" t="s">
        <v>495</v>
      </c>
      <c r="D69" s="185" t="s">
        <v>55</v>
      </c>
      <c r="E69" s="245"/>
      <c r="F69" s="245">
        <v>0</v>
      </c>
      <c r="G69" s="155"/>
      <c r="H69" s="155">
        <v>0</v>
      </c>
      <c r="I69" s="433"/>
      <c r="J69" s="168"/>
      <c r="K69" s="168"/>
      <c r="L69" s="531"/>
      <c r="M69" s="532"/>
      <c r="N69" s="168"/>
      <c r="O69" s="433"/>
      <c r="P69" s="365"/>
      <c r="Q69" s="168">
        <v>0</v>
      </c>
      <c r="R69" s="427">
        <v>0</v>
      </c>
      <c r="S69" s="173"/>
      <c r="T69" s="41"/>
      <c r="U69" s="318">
        <f t="shared" si="4"/>
        <v>0</v>
      </c>
      <c r="V69" s="24">
        <f t="shared" si="20"/>
        <v>0</v>
      </c>
      <c r="W69" s="24">
        <f t="shared" si="21"/>
        <v>0</v>
      </c>
      <c r="X69" s="24"/>
      <c r="Y69" s="24">
        <f t="shared" si="22"/>
        <v>0</v>
      </c>
      <c r="Z69" s="24" t="e">
        <f>E69+F69+H69+#REF!+J69+S69+T69</f>
        <v>#REF!</v>
      </c>
      <c r="AA69" s="24" t="e">
        <f t="shared" si="5"/>
        <v>#REF!</v>
      </c>
    </row>
    <row r="70" spans="2:27" ht="12.75" hidden="1" customHeight="1" x14ac:dyDescent="0.2">
      <c r="B70" s="424"/>
      <c r="C70" s="260" t="s">
        <v>473</v>
      </c>
      <c r="D70" s="186" t="s">
        <v>474</v>
      </c>
      <c r="E70" s="245"/>
      <c r="F70" s="245">
        <v>0</v>
      </c>
      <c r="G70" s="155">
        <v>0</v>
      </c>
      <c r="H70" s="155">
        <v>0</v>
      </c>
      <c r="I70" s="433"/>
      <c r="J70" s="168"/>
      <c r="K70" s="168"/>
      <c r="L70" s="531"/>
      <c r="M70" s="532"/>
      <c r="N70" s="168"/>
      <c r="O70" s="433"/>
      <c r="P70" s="365"/>
      <c r="Q70" s="168">
        <v>0</v>
      </c>
      <c r="R70" s="427">
        <v>0</v>
      </c>
      <c r="S70" s="173"/>
      <c r="T70" s="41"/>
      <c r="U70" s="318">
        <f t="shared" si="4"/>
        <v>0</v>
      </c>
      <c r="V70" s="24"/>
      <c r="W70" s="24"/>
      <c r="X70" s="24"/>
      <c r="Y70" s="24"/>
      <c r="Z70" s="24"/>
      <c r="AA70" s="24"/>
    </row>
    <row r="71" spans="2:27" ht="12.75" hidden="1" customHeight="1" x14ac:dyDescent="0.2">
      <c r="B71" s="424"/>
      <c r="C71" s="258" t="s">
        <v>496</v>
      </c>
      <c r="D71" s="185" t="s">
        <v>56</v>
      </c>
      <c r="E71" s="249"/>
      <c r="F71" s="245"/>
      <c r="G71" s="155"/>
      <c r="H71" s="155"/>
      <c r="I71" s="433"/>
      <c r="J71" s="168"/>
      <c r="K71" s="168"/>
      <c r="L71" s="531"/>
      <c r="M71" s="532"/>
      <c r="N71" s="168"/>
      <c r="O71" s="433"/>
      <c r="P71" s="365"/>
      <c r="Q71" s="168"/>
      <c r="R71" s="427"/>
      <c r="S71" s="173"/>
      <c r="T71" s="41"/>
      <c r="U71" s="318">
        <f t="shared" si="4"/>
        <v>0</v>
      </c>
      <c r="V71" s="24">
        <f t="shared" si="20"/>
        <v>0</v>
      </c>
      <c r="W71" s="24">
        <f t="shared" si="21"/>
        <v>0</v>
      </c>
      <c r="X71" s="24"/>
      <c r="Y71" s="24">
        <f t="shared" si="22"/>
        <v>0</v>
      </c>
      <c r="Z71" s="24" t="e">
        <f>E71+F71+H71+#REF!+J71+S71+T71</f>
        <v>#REF!</v>
      </c>
      <c r="AA71" s="24" t="e">
        <f t="shared" si="5"/>
        <v>#REF!</v>
      </c>
    </row>
    <row r="72" spans="2:27" ht="12.75" hidden="1" customHeight="1" x14ac:dyDescent="0.2">
      <c r="B72" s="424" t="s">
        <v>497</v>
      </c>
      <c r="C72" s="259"/>
      <c r="D72" s="184" t="s">
        <v>57</v>
      </c>
      <c r="E72" s="223">
        <f>SUM(E73:E79)</f>
        <v>0</v>
      </c>
      <c r="F72" s="223">
        <f t="shared" ref="F72:T72" si="27">SUM(F73:F79)</f>
        <v>0</v>
      </c>
      <c r="G72" s="139">
        <f>SUM(G73:G79)</f>
        <v>0</v>
      </c>
      <c r="H72" s="139">
        <f t="shared" si="27"/>
        <v>0</v>
      </c>
      <c r="I72" s="134"/>
      <c r="J72" s="157">
        <f t="shared" si="27"/>
        <v>0</v>
      </c>
      <c r="K72" s="157">
        <f t="shared" si="27"/>
        <v>0</v>
      </c>
      <c r="L72" s="308">
        <f t="shared" si="27"/>
        <v>0</v>
      </c>
      <c r="M72" s="306">
        <f t="shared" si="27"/>
        <v>0</v>
      </c>
      <c r="N72" s="157">
        <f t="shared" si="27"/>
        <v>0</v>
      </c>
      <c r="O72" s="134">
        <f t="shared" si="27"/>
        <v>0</v>
      </c>
      <c r="P72" s="353">
        <f t="shared" si="27"/>
        <v>0</v>
      </c>
      <c r="Q72" s="157">
        <f>SUM(Q73:Q79)</f>
        <v>0</v>
      </c>
      <c r="R72" s="429">
        <f t="shared" si="27"/>
        <v>0</v>
      </c>
      <c r="S72" s="172">
        <f t="shared" si="27"/>
        <v>0</v>
      </c>
      <c r="T72" s="38">
        <f t="shared" si="27"/>
        <v>0</v>
      </c>
      <c r="U72" s="318">
        <f t="shared" si="4"/>
        <v>0</v>
      </c>
      <c r="V72" s="24">
        <f t="shared" si="20"/>
        <v>0</v>
      </c>
      <c r="W72" s="24">
        <f t="shared" si="21"/>
        <v>0</v>
      </c>
      <c r="X72" s="24"/>
      <c r="Y72" s="24">
        <f t="shared" si="22"/>
        <v>0</v>
      </c>
      <c r="Z72" s="24" t="e">
        <f>E72+F72+H72+#REF!+J72+S72+T72</f>
        <v>#REF!</v>
      </c>
      <c r="AA72" s="24" t="e">
        <f t="shared" si="5"/>
        <v>#REF!</v>
      </c>
    </row>
    <row r="73" spans="2:27" ht="12.75" hidden="1" customHeight="1" x14ac:dyDescent="0.2">
      <c r="B73" s="424"/>
      <c r="C73" s="258" t="s">
        <v>498</v>
      </c>
      <c r="D73" s="185" t="s">
        <v>58</v>
      </c>
      <c r="E73" s="245"/>
      <c r="F73" s="245"/>
      <c r="G73" s="155"/>
      <c r="H73" s="155"/>
      <c r="I73" s="433"/>
      <c r="J73" s="168"/>
      <c r="K73" s="168"/>
      <c r="L73" s="531"/>
      <c r="M73" s="532"/>
      <c r="N73" s="168"/>
      <c r="O73" s="433"/>
      <c r="P73" s="365"/>
      <c r="Q73" s="168"/>
      <c r="R73" s="427"/>
      <c r="S73" s="173"/>
      <c r="T73" s="41"/>
      <c r="U73" s="318">
        <f t="shared" si="4"/>
        <v>0</v>
      </c>
      <c r="V73" s="24">
        <f t="shared" si="20"/>
        <v>0</v>
      </c>
      <c r="W73" s="24">
        <f t="shared" si="21"/>
        <v>0</v>
      </c>
      <c r="X73" s="24"/>
      <c r="Y73" s="24">
        <f t="shared" si="22"/>
        <v>0</v>
      </c>
      <c r="Z73" s="24" t="e">
        <f>E73+F73+H73+#REF!+J73+S73+T73</f>
        <v>#REF!</v>
      </c>
      <c r="AA73" s="24" t="e">
        <f t="shared" si="5"/>
        <v>#REF!</v>
      </c>
    </row>
    <row r="74" spans="2:27" ht="12.75" hidden="1" customHeight="1" x14ac:dyDescent="0.2">
      <c r="B74" s="424"/>
      <c r="C74" s="258" t="s">
        <v>499</v>
      </c>
      <c r="D74" s="185" t="s">
        <v>59</v>
      </c>
      <c r="E74" s="245"/>
      <c r="F74" s="245"/>
      <c r="G74" s="155"/>
      <c r="H74" s="155"/>
      <c r="I74" s="433"/>
      <c r="J74" s="168"/>
      <c r="K74" s="168"/>
      <c r="L74" s="531"/>
      <c r="M74" s="532"/>
      <c r="N74" s="168"/>
      <c r="O74" s="433"/>
      <c r="P74" s="365"/>
      <c r="Q74" s="168"/>
      <c r="R74" s="427"/>
      <c r="S74" s="173"/>
      <c r="T74" s="41"/>
      <c r="U74" s="318">
        <f t="shared" si="4"/>
        <v>0</v>
      </c>
      <c r="V74" s="24">
        <f t="shared" si="20"/>
        <v>0</v>
      </c>
      <c r="W74" s="24">
        <f t="shared" si="21"/>
        <v>0</v>
      </c>
      <c r="X74" s="24"/>
      <c r="Y74" s="24">
        <f t="shared" si="22"/>
        <v>0</v>
      </c>
      <c r="Z74" s="24" t="e">
        <f>E74+F74+H74+#REF!+J74+S74+T74</f>
        <v>#REF!</v>
      </c>
      <c r="AA74" s="24" t="e">
        <f t="shared" si="5"/>
        <v>#REF!</v>
      </c>
    </row>
    <row r="75" spans="2:27" ht="12.75" hidden="1" customHeight="1" x14ac:dyDescent="0.2">
      <c r="B75" s="424"/>
      <c r="C75" s="258" t="s">
        <v>500</v>
      </c>
      <c r="D75" s="185" t="s">
        <v>60</v>
      </c>
      <c r="E75" s="245"/>
      <c r="F75" s="245"/>
      <c r="G75" s="155"/>
      <c r="H75" s="155"/>
      <c r="I75" s="433"/>
      <c r="J75" s="168"/>
      <c r="K75" s="168"/>
      <c r="L75" s="531"/>
      <c r="M75" s="532"/>
      <c r="N75" s="168"/>
      <c r="O75" s="433"/>
      <c r="P75" s="365"/>
      <c r="Q75" s="168"/>
      <c r="R75" s="427"/>
      <c r="S75" s="173"/>
      <c r="T75" s="41"/>
      <c r="U75" s="318">
        <f t="shared" si="4"/>
        <v>0</v>
      </c>
      <c r="V75" s="24">
        <f t="shared" si="20"/>
        <v>0</v>
      </c>
      <c r="W75" s="24">
        <f t="shared" si="21"/>
        <v>0</v>
      </c>
      <c r="X75" s="24"/>
      <c r="Y75" s="24">
        <f t="shared" si="22"/>
        <v>0</v>
      </c>
      <c r="Z75" s="24" t="e">
        <f>E75+F75+H75+#REF!+J75+S75+T75</f>
        <v>#REF!</v>
      </c>
      <c r="AA75" s="24" t="e">
        <f t="shared" si="5"/>
        <v>#REF!</v>
      </c>
    </row>
    <row r="76" spans="2:27" ht="12.75" hidden="1" customHeight="1" x14ac:dyDescent="0.2">
      <c r="B76" s="424"/>
      <c r="C76" s="258" t="s">
        <v>501</v>
      </c>
      <c r="D76" s="185" t="s">
        <v>61</v>
      </c>
      <c r="E76" s="245"/>
      <c r="F76" s="245"/>
      <c r="G76" s="155"/>
      <c r="H76" s="155"/>
      <c r="I76" s="433"/>
      <c r="J76" s="168"/>
      <c r="K76" s="168"/>
      <c r="L76" s="531"/>
      <c r="M76" s="532"/>
      <c r="N76" s="168"/>
      <c r="O76" s="433"/>
      <c r="P76" s="365"/>
      <c r="Q76" s="168"/>
      <c r="R76" s="427"/>
      <c r="S76" s="173"/>
      <c r="T76" s="41"/>
      <c r="U76" s="318">
        <f t="shared" si="4"/>
        <v>0</v>
      </c>
      <c r="V76" s="24">
        <f t="shared" si="20"/>
        <v>0</v>
      </c>
      <c r="W76" s="24">
        <f t="shared" si="21"/>
        <v>0</v>
      </c>
      <c r="X76" s="24"/>
      <c r="Y76" s="24">
        <f t="shared" si="22"/>
        <v>0</v>
      </c>
      <c r="Z76" s="24" t="e">
        <f>E76+F76+H76+#REF!+J76+S76+T76</f>
        <v>#REF!</v>
      </c>
      <c r="AA76" s="24" t="e">
        <f t="shared" si="5"/>
        <v>#REF!</v>
      </c>
    </row>
    <row r="77" spans="2:27" ht="12.75" hidden="1" customHeight="1" x14ac:dyDescent="0.2">
      <c r="B77" s="424"/>
      <c r="C77" s="261" t="s">
        <v>62</v>
      </c>
      <c r="D77" s="185" t="s">
        <v>63</v>
      </c>
      <c r="E77" s="245"/>
      <c r="F77" s="245"/>
      <c r="G77" s="155"/>
      <c r="H77" s="155"/>
      <c r="I77" s="433"/>
      <c r="J77" s="168"/>
      <c r="K77" s="168"/>
      <c r="L77" s="531"/>
      <c r="M77" s="532"/>
      <c r="N77" s="168"/>
      <c r="O77" s="433"/>
      <c r="P77" s="365"/>
      <c r="Q77" s="168"/>
      <c r="R77" s="427"/>
      <c r="S77" s="173"/>
      <c r="T77" s="41"/>
      <c r="U77" s="318">
        <f t="shared" si="4"/>
        <v>0</v>
      </c>
      <c r="V77" s="24">
        <f t="shared" si="20"/>
        <v>0</v>
      </c>
      <c r="W77" s="24">
        <f t="shared" si="21"/>
        <v>0</v>
      </c>
      <c r="X77" s="24"/>
      <c r="Y77" s="24">
        <f t="shared" si="22"/>
        <v>0</v>
      </c>
      <c r="Z77" s="24" t="e">
        <f>E77+F77+H77+#REF!+J77+S77+T77</f>
        <v>#REF!</v>
      </c>
      <c r="AA77" s="24" t="e">
        <f t="shared" si="5"/>
        <v>#REF!</v>
      </c>
    </row>
    <row r="78" spans="2:27" ht="12.75" hidden="1" customHeight="1" x14ac:dyDescent="0.2">
      <c r="B78" s="424"/>
      <c r="C78" s="261" t="s">
        <v>64</v>
      </c>
      <c r="D78" s="185" t="s">
        <v>65</v>
      </c>
      <c r="E78" s="245"/>
      <c r="F78" s="245">
        <v>0</v>
      </c>
      <c r="G78" s="155">
        <v>0</v>
      </c>
      <c r="H78" s="155">
        <v>0</v>
      </c>
      <c r="I78" s="433"/>
      <c r="J78" s="168"/>
      <c r="K78" s="168"/>
      <c r="L78" s="531"/>
      <c r="M78" s="532"/>
      <c r="N78" s="168"/>
      <c r="O78" s="433"/>
      <c r="P78" s="365"/>
      <c r="Q78" s="168">
        <v>0</v>
      </c>
      <c r="R78" s="427">
        <v>0</v>
      </c>
      <c r="S78" s="173"/>
      <c r="T78" s="41"/>
      <c r="U78" s="318">
        <f t="shared" si="4"/>
        <v>0</v>
      </c>
      <c r="V78" s="24">
        <f t="shared" si="20"/>
        <v>0</v>
      </c>
      <c r="W78" s="24">
        <f t="shared" si="21"/>
        <v>0</v>
      </c>
      <c r="X78" s="24"/>
      <c r="Y78" s="24">
        <f t="shared" si="22"/>
        <v>0</v>
      </c>
      <c r="Z78" s="24" t="e">
        <f>E78+F78+H78+#REF!+J78+S78+T78</f>
        <v>#REF!</v>
      </c>
      <c r="AA78" s="24" t="e">
        <f t="shared" si="5"/>
        <v>#REF!</v>
      </c>
    </row>
    <row r="79" spans="2:27" ht="12.75" hidden="1" customHeight="1" x14ac:dyDescent="0.2">
      <c r="B79" s="39"/>
      <c r="C79" s="259" t="s">
        <v>66</v>
      </c>
      <c r="D79" s="185" t="s">
        <v>67</v>
      </c>
      <c r="E79" s="223"/>
      <c r="F79" s="223"/>
      <c r="G79" s="139"/>
      <c r="H79" s="139"/>
      <c r="I79" s="134"/>
      <c r="J79" s="157"/>
      <c r="K79" s="157"/>
      <c r="L79" s="308"/>
      <c r="M79" s="306"/>
      <c r="N79" s="157"/>
      <c r="O79" s="134"/>
      <c r="P79" s="353"/>
      <c r="Q79" s="157"/>
      <c r="R79" s="429"/>
      <c r="S79" s="172"/>
      <c r="T79" s="38"/>
      <c r="U79" s="318">
        <f t="shared" si="4"/>
        <v>0</v>
      </c>
      <c r="V79" s="24">
        <f t="shared" si="20"/>
        <v>0</v>
      </c>
      <c r="W79" s="24">
        <f t="shared" si="21"/>
        <v>0</v>
      </c>
      <c r="X79" s="24"/>
      <c r="Y79" s="24">
        <f t="shared" si="22"/>
        <v>0</v>
      </c>
      <c r="Z79" s="24" t="e">
        <f>E79+F79+H79+#REF!+J79+S79+T79</f>
        <v>#REF!</v>
      </c>
      <c r="AA79" s="24" t="e">
        <f t="shared" si="5"/>
        <v>#REF!</v>
      </c>
    </row>
    <row r="80" spans="2:27" ht="12.75" hidden="1" customHeight="1" x14ac:dyDescent="0.2">
      <c r="B80" s="45" t="s">
        <v>68</v>
      </c>
      <c r="C80" s="261"/>
      <c r="D80" s="184" t="s">
        <v>69</v>
      </c>
      <c r="E80" s="223">
        <f>E87</f>
        <v>0</v>
      </c>
      <c r="F80" s="223">
        <f>F87</f>
        <v>0</v>
      </c>
      <c r="G80" s="139">
        <f>G81+G82+G83+G84+G85+G86</f>
        <v>0</v>
      </c>
      <c r="H80" s="139">
        <f>H81+H82+H83+H84+H85+H86+H87</f>
        <v>0</v>
      </c>
      <c r="I80" s="134"/>
      <c r="J80" s="157">
        <f>J81+J82+J83+J84+J85+J86+J87</f>
        <v>0</v>
      </c>
      <c r="K80" s="157">
        <f t="shared" ref="K80:T80" si="28">K81+K82+K83+K84+K85+K86</f>
        <v>0</v>
      </c>
      <c r="L80" s="308">
        <f>L81+L82+L83+L84+L85+L86+L87</f>
        <v>0</v>
      </c>
      <c r="M80" s="306">
        <f t="shared" si="28"/>
        <v>0</v>
      </c>
      <c r="N80" s="157">
        <f>N81+N82+N83+N84+N85+N86+N87</f>
        <v>0</v>
      </c>
      <c r="O80" s="134">
        <f t="shared" si="28"/>
        <v>0</v>
      </c>
      <c r="P80" s="353">
        <f t="shared" si="28"/>
        <v>0</v>
      </c>
      <c r="Q80" s="157">
        <f>Q81+Q82+Q83+Q84+Q85+Q86</f>
        <v>0</v>
      </c>
      <c r="R80" s="429">
        <f>R81+R82+R83+R84+R85+R86+R87</f>
        <v>0</v>
      </c>
      <c r="S80" s="172">
        <f t="shared" si="28"/>
        <v>0</v>
      </c>
      <c r="T80" s="38">
        <f t="shared" si="28"/>
        <v>0</v>
      </c>
      <c r="U80" s="318">
        <f t="shared" si="4"/>
        <v>0</v>
      </c>
      <c r="V80" s="24">
        <f t="shared" si="20"/>
        <v>0</v>
      </c>
      <c r="W80" s="24">
        <f t="shared" si="21"/>
        <v>0</v>
      </c>
      <c r="X80" s="24"/>
      <c r="Y80" s="24">
        <f t="shared" si="22"/>
        <v>0</v>
      </c>
      <c r="Z80" s="24" t="e">
        <f>E80+F80+H80+#REF!+J80+S80+T80</f>
        <v>#REF!</v>
      </c>
      <c r="AA80" s="24" t="e">
        <f t="shared" si="5"/>
        <v>#REF!</v>
      </c>
    </row>
    <row r="81" spans="2:27" ht="12.75" hidden="1" customHeight="1" x14ac:dyDescent="0.2">
      <c r="B81" s="424"/>
      <c r="C81" s="262" t="s">
        <v>70</v>
      </c>
      <c r="D81" s="185" t="s">
        <v>71</v>
      </c>
      <c r="E81" s="245"/>
      <c r="F81" s="245"/>
      <c r="G81" s="155"/>
      <c r="H81" s="155"/>
      <c r="I81" s="433"/>
      <c r="J81" s="168"/>
      <c r="K81" s="168"/>
      <c r="L81" s="531"/>
      <c r="M81" s="532"/>
      <c r="N81" s="168"/>
      <c r="O81" s="433"/>
      <c r="P81" s="365"/>
      <c r="Q81" s="168"/>
      <c r="R81" s="427"/>
      <c r="S81" s="173"/>
      <c r="T81" s="41"/>
      <c r="U81" s="318">
        <f t="shared" si="4"/>
        <v>0</v>
      </c>
      <c r="V81" s="24">
        <f t="shared" si="20"/>
        <v>0</v>
      </c>
      <c r="W81" s="24">
        <f t="shared" si="21"/>
        <v>0</v>
      </c>
      <c r="X81" s="24"/>
      <c r="Y81" s="24">
        <f t="shared" si="22"/>
        <v>0</v>
      </c>
      <c r="Z81" s="24" t="e">
        <f>E81+F81+H81+#REF!+J81+S81+T81</f>
        <v>#REF!</v>
      </c>
      <c r="AA81" s="24" t="e">
        <f t="shared" si="5"/>
        <v>#REF!</v>
      </c>
    </row>
    <row r="82" spans="2:27" ht="12.75" hidden="1" customHeight="1" x14ac:dyDescent="0.2">
      <c r="B82" s="45"/>
      <c r="C82" s="261" t="s">
        <v>72</v>
      </c>
      <c r="D82" s="185" t="s">
        <v>73</v>
      </c>
      <c r="E82" s="245"/>
      <c r="F82" s="245"/>
      <c r="G82" s="155"/>
      <c r="H82" s="155"/>
      <c r="I82" s="433"/>
      <c r="J82" s="168"/>
      <c r="K82" s="168"/>
      <c r="L82" s="531"/>
      <c r="M82" s="532"/>
      <c r="N82" s="168"/>
      <c r="O82" s="433"/>
      <c r="P82" s="365"/>
      <c r="Q82" s="168"/>
      <c r="R82" s="427"/>
      <c r="S82" s="173"/>
      <c r="T82" s="41"/>
      <c r="U82" s="318">
        <f t="shared" si="4"/>
        <v>0</v>
      </c>
      <c r="V82" s="24">
        <f t="shared" si="20"/>
        <v>0</v>
      </c>
      <c r="W82" s="24">
        <f t="shared" si="21"/>
        <v>0</v>
      </c>
      <c r="X82" s="24"/>
      <c r="Y82" s="24">
        <f t="shared" si="22"/>
        <v>0</v>
      </c>
      <c r="Z82" s="24" t="e">
        <f>E82+F82+H82+#REF!+J82+S82+T82</f>
        <v>#REF!</v>
      </c>
      <c r="AA82" s="24" t="e">
        <f t="shared" si="5"/>
        <v>#REF!</v>
      </c>
    </row>
    <row r="83" spans="2:27" ht="12.75" hidden="1" customHeight="1" x14ac:dyDescent="0.2">
      <c r="B83" s="45"/>
      <c r="C83" s="261" t="s">
        <v>74</v>
      </c>
      <c r="D83" s="185" t="s">
        <v>75</v>
      </c>
      <c r="E83" s="245"/>
      <c r="F83" s="245"/>
      <c r="G83" s="155"/>
      <c r="H83" s="155"/>
      <c r="I83" s="433"/>
      <c r="J83" s="168"/>
      <c r="K83" s="168"/>
      <c r="L83" s="531"/>
      <c r="M83" s="532"/>
      <c r="N83" s="168"/>
      <c r="O83" s="433"/>
      <c r="P83" s="365"/>
      <c r="Q83" s="168"/>
      <c r="R83" s="427"/>
      <c r="S83" s="173"/>
      <c r="T83" s="41"/>
      <c r="U83" s="318">
        <f t="shared" si="4"/>
        <v>0</v>
      </c>
      <c r="V83" s="24">
        <f t="shared" si="20"/>
        <v>0</v>
      </c>
      <c r="W83" s="24">
        <f t="shared" si="21"/>
        <v>0</v>
      </c>
      <c r="X83" s="24"/>
      <c r="Y83" s="24">
        <f t="shared" si="22"/>
        <v>0</v>
      </c>
      <c r="Z83" s="24" t="e">
        <f>E83+F83+H83+#REF!+J83+S83+T83</f>
        <v>#REF!</v>
      </c>
      <c r="AA83" s="24" t="e">
        <f t="shared" si="5"/>
        <v>#REF!</v>
      </c>
    </row>
    <row r="84" spans="2:27" ht="12.75" hidden="1" customHeight="1" x14ac:dyDescent="0.2">
      <c r="B84" s="45"/>
      <c r="C84" s="263" t="s">
        <v>76</v>
      </c>
      <c r="D84" s="185" t="s">
        <v>77</v>
      </c>
      <c r="E84" s="245"/>
      <c r="F84" s="245"/>
      <c r="G84" s="155"/>
      <c r="H84" s="155"/>
      <c r="I84" s="433"/>
      <c r="J84" s="168"/>
      <c r="K84" s="168"/>
      <c r="L84" s="531"/>
      <c r="M84" s="532"/>
      <c r="N84" s="168"/>
      <c r="O84" s="433"/>
      <c r="P84" s="365"/>
      <c r="Q84" s="168"/>
      <c r="R84" s="427"/>
      <c r="S84" s="173"/>
      <c r="T84" s="41"/>
      <c r="U84" s="318">
        <f t="shared" si="4"/>
        <v>0</v>
      </c>
      <c r="V84" s="24">
        <f t="shared" si="20"/>
        <v>0</v>
      </c>
      <c r="W84" s="24">
        <f t="shared" si="21"/>
        <v>0</v>
      </c>
      <c r="X84" s="24"/>
      <c r="Y84" s="24">
        <f t="shared" si="22"/>
        <v>0</v>
      </c>
      <c r="Z84" s="24" t="e">
        <f>E84+F84+H84+#REF!+J84+S84+T84</f>
        <v>#REF!</v>
      </c>
      <c r="AA84" s="24" t="e">
        <f t="shared" si="5"/>
        <v>#REF!</v>
      </c>
    </row>
    <row r="85" spans="2:27" ht="12.75" hidden="1" customHeight="1" x14ac:dyDescent="0.2">
      <c r="B85" s="45"/>
      <c r="C85" s="263" t="s">
        <v>78</v>
      </c>
      <c r="D85" s="185" t="s">
        <v>79</v>
      </c>
      <c r="E85" s="245"/>
      <c r="F85" s="245"/>
      <c r="G85" s="155"/>
      <c r="H85" s="155"/>
      <c r="I85" s="433"/>
      <c r="J85" s="168"/>
      <c r="K85" s="168"/>
      <c r="L85" s="531"/>
      <c r="M85" s="532"/>
      <c r="N85" s="168"/>
      <c r="O85" s="433"/>
      <c r="P85" s="365"/>
      <c r="Q85" s="168"/>
      <c r="R85" s="427"/>
      <c r="S85" s="173"/>
      <c r="T85" s="41"/>
      <c r="U85" s="318">
        <f t="shared" si="4"/>
        <v>0</v>
      </c>
      <c r="V85" s="24">
        <f t="shared" si="20"/>
        <v>0</v>
      </c>
      <c r="W85" s="24">
        <f t="shared" si="21"/>
        <v>0</v>
      </c>
      <c r="X85" s="24"/>
      <c r="Y85" s="24">
        <f t="shared" si="22"/>
        <v>0</v>
      </c>
      <c r="Z85" s="24" t="e">
        <f>E85+F85+H85+#REF!+J85+S85+T85</f>
        <v>#REF!</v>
      </c>
      <c r="AA85" s="24" t="e">
        <f t="shared" si="5"/>
        <v>#REF!</v>
      </c>
    </row>
    <row r="86" spans="2:27" ht="12.75" hidden="1" customHeight="1" x14ac:dyDescent="0.2">
      <c r="B86" s="45"/>
      <c r="C86" s="261" t="s">
        <v>80</v>
      </c>
      <c r="D86" s="185" t="s">
        <v>81</v>
      </c>
      <c r="E86" s="245"/>
      <c r="F86" s="245"/>
      <c r="G86" s="155"/>
      <c r="H86" s="155"/>
      <c r="I86" s="433"/>
      <c r="J86" s="168"/>
      <c r="K86" s="168"/>
      <c r="L86" s="531"/>
      <c r="M86" s="532"/>
      <c r="N86" s="168"/>
      <c r="O86" s="433"/>
      <c r="P86" s="365"/>
      <c r="Q86" s="168"/>
      <c r="R86" s="427"/>
      <c r="S86" s="173"/>
      <c r="T86" s="41"/>
      <c r="U86" s="318">
        <f t="shared" si="4"/>
        <v>0</v>
      </c>
      <c r="V86" s="24">
        <f t="shared" si="20"/>
        <v>0</v>
      </c>
      <c r="W86" s="24">
        <f t="shared" si="21"/>
        <v>0</v>
      </c>
      <c r="X86" s="24"/>
      <c r="Y86" s="24">
        <f t="shared" si="22"/>
        <v>0</v>
      </c>
      <c r="Z86" s="24" t="e">
        <f>E86+F86+H86+#REF!+J86+S86+T86</f>
        <v>#REF!</v>
      </c>
      <c r="AA86" s="24" t="e">
        <f t="shared" si="5"/>
        <v>#REF!</v>
      </c>
    </row>
    <row r="87" spans="2:27" ht="12.75" hidden="1" customHeight="1" x14ac:dyDescent="0.2">
      <c r="B87" s="45"/>
      <c r="C87" s="264" t="s">
        <v>512</v>
      </c>
      <c r="D87" s="187" t="s">
        <v>82</v>
      </c>
      <c r="E87" s="248"/>
      <c r="F87" s="217">
        <v>0</v>
      </c>
      <c r="G87" s="155">
        <v>0</v>
      </c>
      <c r="H87" s="155">
        <v>0</v>
      </c>
      <c r="I87" s="134"/>
      <c r="J87" s="168"/>
      <c r="K87" s="168"/>
      <c r="L87" s="531"/>
      <c r="M87" s="306"/>
      <c r="N87" s="168"/>
      <c r="O87" s="134"/>
      <c r="P87" s="353"/>
      <c r="Q87" s="168">
        <v>0</v>
      </c>
      <c r="R87" s="427">
        <v>0</v>
      </c>
      <c r="S87" s="172"/>
      <c r="T87" s="38"/>
      <c r="U87" s="318">
        <f t="shared" si="4"/>
        <v>0</v>
      </c>
      <c r="V87" s="24">
        <f t="shared" si="20"/>
        <v>0</v>
      </c>
      <c r="W87" s="24">
        <f t="shared" si="21"/>
        <v>0</v>
      </c>
      <c r="X87" s="24"/>
      <c r="Y87" s="24">
        <f t="shared" si="22"/>
        <v>0</v>
      </c>
      <c r="Z87" s="24" t="e">
        <f>E87+F87+H87+#REF!+J87+S87+T87</f>
        <v>#REF!</v>
      </c>
      <c r="AA87" s="24" t="e">
        <f t="shared" si="5"/>
        <v>#REF!</v>
      </c>
    </row>
    <row r="88" spans="2:27" ht="12.75" customHeight="1" x14ac:dyDescent="0.25">
      <c r="B88" s="640" t="s">
        <v>502</v>
      </c>
      <c r="C88" s="641"/>
      <c r="D88" s="184" t="s">
        <v>83</v>
      </c>
      <c r="E88" s="223">
        <f>E89+E100+E101+E104+E109+E113+E116+E117+E118+E119+E120+E121+E136</f>
        <v>0</v>
      </c>
      <c r="F88" s="223">
        <f t="shared" ref="F88:S88" si="29">F89+F100+F101+F104+F109+F113+F116+F117+F118+F119+F120+F121+F136</f>
        <v>0</v>
      </c>
      <c r="G88" s="139">
        <f>G89+G100+G101+G104+G109+G113+G116+G117+G118+G119+G120+G121+G136</f>
        <v>126.61</v>
      </c>
      <c r="H88" s="139">
        <f>H89+H100+H101+H104+H109+H113+H116+H117+H118+H119+H120+H121+H136</f>
        <v>-181.63</v>
      </c>
      <c r="I88" s="134">
        <f>I89+I100+I101+I104+I109+I113+I116+I117+I118+I119+I120+I121+I136</f>
        <v>0</v>
      </c>
      <c r="J88" s="296">
        <f>J89+J100+J101+J104+J109+J113+J116+J117+J118+J119+J120+J121+J123+J136</f>
        <v>-50</v>
      </c>
      <c r="K88" s="296">
        <f>K89+K100+K101+K104+K109+K113+K116+K117+K118+K119+K120+K121+K136+K123</f>
        <v>-50</v>
      </c>
      <c r="L88" s="526">
        <f t="shared" si="29"/>
        <v>0</v>
      </c>
      <c r="M88" s="527">
        <f t="shared" si="29"/>
        <v>0</v>
      </c>
      <c r="N88" s="296">
        <f t="shared" si="29"/>
        <v>0</v>
      </c>
      <c r="O88" s="528">
        <f t="shared" si="29"/>
        <v>0</v>
      </c>
      <c r="P88" s="529">
        <f t="shared" si="29"/>
        <v>0</v>
      </c>
      <c r="Q88" s="296">
        <f>Q89+Q100+Q101+Q104+Q109+Q113+Q116+Q117+Q118+Q119+Q120+Q121+Q136</f>
        <v>0</v>
      </c>
      <c r="R88" s="530">
        <f t="shared" si="29"/>
        <v>45</v>
      </c>
      <c r="S88" s="414">
        <f t="shared" si="29"/>
        <v>0</v>
      </c>
      <c r="T88" s="46">
        <f>T89+T100+T101+T104+T109+T113+T116+T117+T118+T119+T120+T121+T136</f>
        <v>0</v>
      </c>
      <c r="U88" s="318">
        <f t="shared" si="4"/>
        <v>-110.01999999999998</v>
      </c>
      <c r="V88" s="24">
        <f t="shared" si="20"/>
        <v>-110.01999999999998</v>
      </c>
      <c r="W88" s="24">
        <f t="shared" si="21"/>
        <v>-110.01999999999998</v>
      </c>
      <c r="X88" s="24"/>
      <c r="Y88" s="24">
        <f t="shared" si="22"/>
        <v>-110.01999999999998</v>
      </c>
      <c r="Z88" s="24" t="e">
        <f>E88+F88+H88+#REF!+J88+S88+T88</f>
        <v>#REF!</v>
      </c>
      <c r="AA88" s="24" t="e">
        <f t="shared" si="5"/>
        <v>#REF!</v>
      </c>
    </row>
    <row r="89" spans="2:27" ht="12.75" customHeight="1" x14ac:dyDescent="0.2">
      <c r="B89" s="36" t="s">
        <v>503</v>
      </c>
      <c r="C89" s="259"/>
      <c r="D89" s="184" t="s">
        <v>84</v>
      </c>
      <c r="E89" s="245">
        <f>SUM(E90:E99)</f>
        <v>0</v>
      </c>
      <c r="F89" s="245">
        <f t="shared" ref="F89:T89" si="30">SUM(F90:F99)</f>
        <v>0</v>
      </c>
      <c r="G89" s="139">
        <f>SUM(G90:G99)</f>
        <v>30</v>
      </c>
      <c r="H89" s="139">
        <f t="shared" si="30"/>
        <v>0</v>
      </c>
      <c r="I89" s="134">
        <f t="shared" si="30"/>
        <v>0</v>
      </c>
      <c r="J89" s="157">
        <f t="shared" si="30"/>
        <v>0</v>
      </c>
      <c r="K89" s="157">
        <f t="shared" si="30"/>
        <v>-50</v>
      </c>
      <c r="L89" s="308">
        <f t="shared" si="30"/>
        <v>0</v>
      </c>
      <c r="M89" s="306">
        <f t="shared" si="30"/>
        <v>0</v>
      </c>
      <c r="N89" s="157">
        <f t="shared" si="30"/>
        <v>0</v>
      </c>
      <c r="O89" s="134">
        <f t="shared" si="30"/>
        <v>0</v>
      </c>
      <c r="P89" s="353">
        <f t="shared" si="30"/>
        <v>0</v>
      </c>
      <c r="Q89" s="157">
        <f>SUM(Q90:Q99)</f>
        <v>0</v>
      </c>
      <c r="R89" s="427">
        <f t="shared" si="30"/>
        <v>0</v>
      </c>
      <c r="S89" s="173">
        <v>0</v>
      </c>
      <c r="T89" s="41">
        <f t="shared" si="30"/>
        <v>0</v>
      </c>
      <c r="U89" s="318">
        <f t="shared" si="4"/>
        <v>-20</v>
      </c>
      <c r="V89" s="24">
        <f t="shared" si="20"/>
        <v>-20</v>
      </c>
      <c r="W89" s="24">
        <f t="shared" si="21"/>
        <v>-20</v>
      </c>
      <c r="X89" s="24"/>
      <c r="Y89" s="24">
        <f t="shared" si="22"/>
        <v>-20</v>
      </c>
      <c r="Z89" s="24" t="e">
        <f>E89+F89+H89+#REF!+J89+S89+T89</f>
        <v>#REF!</v>
      </c>
      <c r="AA89" s="24" t="e">
        <f t="shared" si="5"/>
        <v>#REF!</v>
      </c>
    </row>
    <row r="90" spans="2:27" ht="12.75" customHeight="1" x14ac:dyDescent="0.2">
      <c r="B90" s="45"/>
      <c r="C90" s="261" t="s">
        <v>85</v>
      </c>
      <c r="D90" s="185" t="s">
        <v>86</v>
      </c>
      <c r="E90" s="245"/>
      <c r="F90" s="245">
        <v>0</v>
      </c>
      <c r="G90" s="155">
        <v>30</v>
      </c>
      <c r="H90" s="155">
        <v>0</v>
      </c>
      <c r="I90" s="433"/>
      <c r="J90" s="168">
        <v>0</v>
      </c>
      <c r="K90" s="168">
        <v>0</v>
      </c>
      <c r="L90" s="531">
        <v>0</v>
      </c>
      <c r="M90" s="532"/>
      <c r="N90" s="168"/>
      <c r="O90" s="433"/>
      <c r="P90" s="365"/>
      <c r="Q90" s="168">
        <v>0</v>
      </c>
      <c r="R90" s="427">
        <v>0</v>
      </c>
      <c r="S90" s="173">
        <v>0</v>
      </c>
      <c r="T90" s="41"/>
      <c r="U90" s="318">
        <f t="shared" si="4"/>
        <v>30</v>
      </c>
      <c r="V90" s="24">
        <f t="shared" si="20"/>
        <v>30</v>
      </c>
      <c r="W90" s="24">
        <f t="shared" si="21"/>
        <v>30</v>
      </c>
      <c r="X90" s="24"/>
      <c r="Y90" s="24">
        <f t="shared" si="22"/>
        <v>30</v>
      </c>
      <c r="Z90" s="24" t="e">
        <f>E90+F90+H90+#REF!+J90+S90+T90</f>
        <v>#REF!</v>
      </c>
      <c r="AA90" s="24" t="e">
        <f t="shared" si="5"/>
        <v>#REF!</v>
      </c>
    </row>
    <row r="91" spans="2:27" ht="12.75" hidden="1" customHeight="1" x14ac:dyDescent="0.2">
      <c r="B91" s="45"/>
      <c r="C91" s="261" t="s">
        <v>87</v>
      </c>
      <c r="D91" s="185" t="s">
        <v>88</v>
      </c>
      <c r="E91" s="245"/>
      <c r="F91" s="245"/>
      <c r="G91" s="155">
        <v>0</v>
      </c>
      <c r="H91" s="155">
        <v>0</v>
      </c>
      <c r="I91" s="433"/>
      <c r="J91" s="168"/>
      <c r="K91" s="168">
        <v>0</v>
      </c>
      <c r="L91" s="531">
        <v>0</v>
      </c>
      <c r="M91" s="532"/>
      <c r="N91" s="168"/>
      <c r="O91" s="433"/>
      <c r="P91" s="365"/>
      <c r="Q91" s="168"/>
      <c r="R91" s="427">
        <v>0</v>
      </c>
      <c r="S91" s="173">
        <v>0</v>
      </c>
      <c r="T91" s="41"/>
      <c r="U91" s="318">
        <f t="shared" si="4"/>
        <v>0</v>
      </c>
      <c r="V91" s="24">
        <f t="shared" si="20"/>
        <v>0</v>
      </c>
      <c r="W91" s="24">
        <f t="shared" si="21"/>
        <v>0</v>
      </c>
      <c r="X91" s="24"/>
      <c r="Y91" s="24">
        <f t="shared" si="22"/>
        <v>0</v>
      </c>
      <c r="Z91" s="24" t="e">
        <f>E91+F91+H91+#REF!+J91+S91+T91</f>
        <v>#REF!</v>
      </c>
      <c r="AA91" s="24" t="e">
        <f t="shared" si="5"/>
        <v>#REF!</v>
      </c>
    </row>
    <row r="92" spans="2:27" ht="12.75" hidden="1" customHeight="1" x14ac:dyDescent="0.2">
      <c r="B92" s="45"/>
      <c r="C92" s="261" t="s">
        <v>89</v>
      </c>
      <c r="D92" s="185" t="s">
        <v>90</v>
      </c>
      <c r="E92" s="245"/>
      <c r="F92" s="245"/>
      <c r="G92" s="155">
        <v>0</v>
      </c>
      <c r="H92" s="155">
        <v>0</v>
      </c>
      <c r="I92" s="433"/>
      <c r="J92" s="168"/>
      <c r="K92" s="168">
        <v>0</v>
      </c>
      <c r="L92" s="531">
        <v>0</v>
      </c>
      <c r="M92" s="532"/>
      <c r="N92" s="168"/>
      <c r="O92" s="433"/>
      <c r="P92" s="365"/>
      <c r="Q92" s="168"/>
      <c r="R92" s="427">
        <v>0</v>
      </c>
      <c r="S92" s="173">
        <v>0</v>
      </c>
      <c r="T92" s="41"/>
      <c r="U92" s="318">
        <f t="shared" si="4"/>
        <v>0</v>
      </c>
      <c r="V92" s="24">
        <f t="shared" si="20"/>
        <v>0</v>
      </c>
      <c r="W92" s="24">
        <f t="shared" si="21"/>
        <v>0</v>
      </c>
      <c r="X92" s="24"/>
      <c r="Y92" s="24">
        <f t="shared" si="22"/>
        <v>0</v>
      </c>
      <c r="Z92" s="24" t="e">
        <f>E92+F92+H92+#REF!+J92+S92+T92</f>
        <v>#REF!</v>
      </c>
      <c r="AA92" s="24" t="e">
        <f t="shared" si="5"/>
        <v>#REF!</v>
      </c>
    </row>
    <row r="93" spans="2:27" ht="12.75" hidden="1" customHeight="1" x14ac:dyDescent="0.2">
      <c r="B93" s="45"/>
      <c r="C93" s="261" t="s">
        <v>91</v>
      </c>
      <c r="D93" s="185" t="s">
        <v>92</v>
      </c>
      <c r="E93" s="245"/>
      <c r="F93" s="245"/>
      <c r="G93" s="155">
        <v>0</v>
      </c>
      <c r="H93" s="155">
        <v>0</v>
      </c>
      <c r="I93" s="433"/>
      <c r="J93" s="168"/>
      <c r="K93" s="168">
        <v>0</v>
      </c>
      <c r="L93" s="531"/>
      <c r="M93" s="532"/>
      <c r="N93" s="168"/>
      <c r="O93" s="433"/>
      <c r="P93" s="365"/>
      <c r="Q93" s="168"/>
      <c r="R93" s="427">
        <v>0</v>
      </c>
      <c r="S93" s="173"/>
      <c r="T93" s="41"/>
      <c r="U93" s="318">
        <f t="shared" ref="U93:U156" si="31">SUM(E93:S93)</f>
        <v>0</v>
      </c>
      <c r="V93" s="24">
        <f t="shared" si="20"/>
        <v>0</v>
      </c>
      <c r="W93" s="24">
        <f t="shared" si="21"/>
        <v>0</v>
      </c>
      <c r="X93" s="24"/>
      <c r="Y93" s="24">
        <f t="shared" si="22"/>
        <v>0</v>
      </c>
      <c r="Z93" s="24" t="e">
        <f>E93+F93+H93+#REF!+J93+S93+T93</f>
        <v>#REF!</v>
      </c>
      <c r="AA93" s="24" t="e">
        <f t="shared" si="5"/>
        <v>#REF!</v>
      </c>
    </row>
    <row r="94" spans="2:27" ht="12.75" hidden="1" customHeight="1" x14ac:dyDescent="0.2">
      <c r="B94" s="45"/>
      <c r="C94" s="261" t="s">
        <v>93</v>
      </c>
      <c r="D94" s="185" t="s">
        <v>94</v>
      </c>
      <c r="E94" s="245"/>
      <c r="F94" s="245"/>
      <c r="G94" s="155">
        <v>0</v>
      </c>
      <c r="H94" s="155">
        <v>0</v>
      </c>
      <c r="I94" s="433"/>
      <c r="J94" s="168"/>
      <c r="K94" s="168">
        <v>0</v>
      </c>
      <c r="L94" s="531"/>
      <c r="M94" s="532"/>
      <c r="N94" s="168"/>
      <c r="O94" s="433"/>
      <c r="P94" s="365"/>
      <c r="Q94" s="168"/>
      <c r="R94" s="427">
        <v>0</v>
      </c>
      <c r="S94" s="173"/>
      <c r="T94" s="41"/>
      <c r="U94" s="318">
        <f t="shared" si="31"/>
        <v>0</v>
      </c>
      <c r="V94" s="24">
        <f t="shared" si="20"/>
        <v>0</v>
      </c>
      <c r="W94" s="24">
        <f t="shared" si="21"/>
        <v>0</v>
      </c>
      <c r="X94" s="24"/>
      <c r="Y94" s="24">
        <f t="shared" si="22"/>
        <v>0</v>
      </c>
      <c r="Z94" s="24" t="e">
        <f>E94+F94+H94+#REF!+J94+S94+T94</f>
        <v>#REF!</v>
      </c>
      <c r="AA94" s="24" t="e">
        <f t="shared" si="5"/>
        <v>#REF!</v>
      </c>
    </row>
    <row r="95" spans="2:27" ht="12.75" hidden="1" customHeight="1" x14ac:dyDescent="0.2">
      <c r="B95" s="45"/>
      <c r="C95" s="261" t="s">
        <v>95</v>
      </c>
      <c r="D95" s="185" t="s">
        <v>96</v>
      </c>
      <c r="E95" s="245"/>
      <c r="F95" s="245"/>
      <c r="G95" s="155"/>
      <c r="H95" s="155"/>
      <c r="I95" s="433"/>
      <c r="J95" s="168"/>
      <c r="K95" s="168"/>
      <c r="L95" s="531"/>
      <c r="M95" s="532"/>
      <c r="N95" s="168"/>
      <c r="O95" s="433"/>
      <c r="P95" s="365"/>
      <c r="Q95" s="168"/>
      <c r="R95" s="427"/>
      <c r="S95" s="173"/>
      <c r="T95" s="41"/>
      <c r="U95" s="318">
        <f t="shared" si="31"/>
        <v>0</v>
      </c>
      <c r="V95" s="24">
        <f t="shared" si="20"/>
        <v>0</v>
      </c>
      <c r="W95" s="24">
        <f t="shared" si="21"/>
        <v>0</v>
      </c>
      <c r="X95" s="24"/>
      <c r="Y95" s="24">
        <f t="shared" si="22"/>
        <v>0</v>
      </c>
      <c r="Z95" s="24" t="e">
        <f>E95+F95+H95+#REF!+J95+S95+T95</f>
        <v>#REF!</v>
      </c>
      <c r="AA95" s="24" t="e">
        <f t="shared" si="5"/>
        <v>#REF!</v>
      </c>
    </row>
    <row r="96" spans="2:27" ht="12.75" hidden="1" customHeight="1" x14ac:dyDescent="0.2">
      <c r="B96" s="45"/>
      <c r="C96" s="261" t="s">
        <v>97</v>
      </c>
      <c r="D96" s="185" t="s">
        <v>98</v>
      </c>
      <c r="E96" s="245"/>
      <c r="F96" s="245"/>
      <c r="G96" s="155"/>
      <c r="H96" s="155"/>
      <c r="I96" s="433"/>
      <c r="J96" s="168"/>
      <c r="K96" s="168"/>
      <c r="L96" s="531"/>
      <c r="M96" s="532"/>
      <c r="N96" s="168"/>
      <c r="O96" s="433"/>
      <c r="P96" s="365"/>
      <c r="Q96" s="168"/>
      <c r="R96" s="427"/>
      <c r="S96" s="173"/>
      <c r="T96" s="41"/>
      <c r="U96" s="318">
        <f t="shared" si="31"/>
        <v>0</v>
      </c>
      <c r="V96" s="24">
        <f t="shared" si="20"/>
        <v>0</v>
      </c>
      <c r="W96" s="24">
        <f t="shared" si="21"/>
        <v>0</v>
      </c>
      <c r="X96" s="24"/>
      <c r="Y96" s="24">
        <f t="shared" si="22"/>
        <v>0</v>
      </c>
      <c r="Z96" s="24" t="e">
        <f>E96+F96+H96+#REF!+J96+S96+T96</f>
        <v>#REF!</v>
      </c>
      <c r="AA96" s="24" t="e">
        <f t="shared" si="5"/>
        <v>#REF!</v>
      </c>
    </row>
    <row r="97" spans="1:27" ht="12.75" hidden="1" customHeight="1" x14ac:dyDescent="0.2">
      <c r="B97" s="45"/>
      <c r="C97" s="261" t="s">
        <v>99</v>
      </c>
      <c r="D97" s="185" t="s">
        <v>100</v>
      </c>
      <c r="E97" s="245"/>
      <c r="F97" s="245">
        <v>0</v>
      </c>
      <c r="G97" s="155">
        <v>0</v>
      </c>
      <c r="H97" s="155">
        <v>0</v>
      </c>
      <c r="I97" s="433"/>
      <c r="J97" s="168">
        <v>0</v>
      </c>
      <c r="K97" s="168">
        <v>0</v>
      </c>
      <c r="L97" s="531"/>
      <c r="M97" s="532"/>
      <c r="N97" s="168"/>
      <c r="O97" s="433"/>
      <c r="P97" s="365"/>
      <c r="Q97" s="168">
        <v>0</v>
      </c>
      <c r="R97" s="427">
        <v>0</v>
      </c>
      <c r="S97" s="173"/>
      <c r="T97" s="41"/>
      <c r="U97" s="318">
        <f t="shared" si="31"/>
        <v>0</v>
      </c>
      <c r="V97" s="24">
        <f t="shared" si="20"/>
        <v>0</v>
      </c>
      <c r="W97" s="24">
        <f t="shared" si="21"/>
        <v>0</v>
      </c>
      <c r="X97" s="24"/>
      <c r="Y97" s="24">
        <f t="shared" si="22"/>
        <v>0</v>
      </c>
      <c r="Z97" s="24" t="e">
        <f>E97+F97+H97+#REF!+J97+S97+T97</f>
        <v>#REF!</v>
      </c>
      <c r="AA97" s="24" t="e">
        <f t="shared" si="5"/>
        <v>#REF!</v>
      </c>
    </row>
    <row r="98" spans="1:27" ht="12.75" hidden="1" customHeight="1" x14ac:dyDescent="0.2">
      <c r="B98" s="45"/>
      <c r="C98" s="265" t="s">
        <v>101</v>
      </c>
      <c r="D98" s="185" t="s">
        <v>102</v>
      </c>
      <c r="E98" s="245"/>
      <c r="F98" s="245"/>
      <c r="G98" s="155">
        <v>0</v>
      </c>
      <c r="H98" s="155">
        <v>0</v>
      </c>
      <c r="I98" s="433"/>
      <c r="J98" s="168"/>
      <c r="K98" s="168">
        <v>0</v>
      </c>
      <c r="L98" s="531">
        <v>0</v>
      </c>
      <c r="M98" s="532"/>
      <c r="N98" s="168"/>
      <c r="O98" s="433"/>
      <c r="P98" s="365"/>
      <c r="Q98" s="168"/>
      <c r="R98" s="427">
        <v>0</v>
      </c>
      <c r="S98" s="173">
        <v>0</v>
      </c>
      <c r="T98" s="41"/>
      <c r="U98" s="318">
        <f t="shared" si="31"/>
        <v>0</v>
      </c>
      <c r="V98" s="24">
        <f t="shared" si="20"/>
        <v>0</v>
      </c>
      <c r="W98" s="24">
        <f t="shared" si="21"/>
        <v>0</v>
      </c>
      <c r="X98" s="24"/>
      <c r="Y98" s="24">
        <f t="shared" si="22"/>
        <v>0</v>
      </c>
      <c r="Z98" s="24" t="e">
        <f>E98+F98+H98+#REF!+J98+S98+T98</f>
        <v>#REF!</v>
      </c>
      <c r="AA98" s="24" t="e">
        <f t="shared" si="5"/>
        <v>#REF!</v>
      </c>
    </row>
    <row r="99" spans="1:27" s="49" customFormat="1" ht="12.75" customHeight="1" x14ac:dyDescent="0.2">
      <c r="A99" s="330"/>
      <c r="B99" s="47"/>
      <c r="C99" s="261" t="s">
        <v>103</v>
      </c>
      <c r="D99" s="185" t="s">
        <v>104</v>
      </c>
      <c r="E99" s="245"/>
      <c r="F99" s="245">
        <v>0</v>
      </c>
      <c r="G99" s="155">
        <v>0</v>
      </c>
      <c r="H99" s="155">
        <v>0</v>
      </c>
      <c r="I99" s="433"/>
      <c r="J99" s="168">
        <v>0</v>
      </c>
      <c r="K99" s="168">
        <v>-50</v>
      </c>
      <c r="L99" s="531">
        <v>0</v>
      </c>
      <c r="M99" s="532"/>
      <c r="N99" s="168"/>
      <c r="O99" s="433"/>
      <c r="P99" s="365"/>
      <c r="Q99" s="168">
        <v>0</v>
      </c>
      <c r="R99" s="427">
        <v>0</v>
      </c>
      <c r="S99" s="400">
        <v>0</v>
      </c>
      <c r="T99" s="48"/>
      <c r="U99" s="318">
        <f t="shared" si="31"/>
        <v>-50</v>
      </c>
      <c r="V99" s="24">
        <f t="shared" si="20"/>
        <v>-50</v>
      </c>
      <c r="W99" s="24">
        <f t="shared" si="21"/>
        <v>-50</v>
      </c>
      <c r="X99" s="24"/>
      <c r="Y99" s="24">
        <f t="shared" si="22"/>
        <v>-50</v>
      </c>
      <c r="Z99" s="24" t="e">
        <f>E99+F99+H99+#REF!+J99+S99+T99</f>
        <v>#REF!</v>
      </c>
      <c r="AA99" s="24" t="e">
        <f t="shared" si="5"/>
        <v>#REF!</v>
      </c>
    </row>
    <row r="100" spans="1:27" ht="12.75" customHeight="1" x14ac:dyDescent="0.2">
      <c r="B100" s="424" t="s">
        <v>105</v>
      </c>
      <c r="C100" s="259"/>
      <c r="D100" s="184" t="s">
        <v>106</v>
      </c>
      <c r="E100" s="223"/>
      <c r="F100" s="223">
        <v>0</v>
      </c>
      <c r="G100" s="139">
        <v>96.61</v>
      </c>
      <c r="H100" s="139">
        <v>0</v>
      </c>
      <c r="I100" s="134"/>
      <c r="J100" s="157">
        <v>0</v>
      </c>
      <c r="K100" s="157">
        <v>0</v>
      </c>
      <c r="L100" s="308">
        <v>0</v>
      </c>
      <c r="M100" s="306"/>
      <c r="N100" s="157"/>
      <c r="O100" s="134"/>
      <c r="P100" s="353"/>
      <c r="Q100" s="157">
        <v>0</v>
      </c>
      <c r="R100" s="429">
        <v>0</v>
      </c>
      <c r="S100" s="172">
        <v>0</v>
      </c>
      <c r="T100" s="38"/>
      <c r="U100" s="318">
        <f t="shared" si="31"/>
        <v>96.61</v>
      </c>
      <c r="V100" s="24">
        <f t="shared" si="20"/>
        <v>96.61</v>
      </c>
      <c r="W100" s="24">
        <f t="shared" si="21"/>
        <v>96.61</v>
      </c>
      <c r="X100" s="24"/>
      <c r="Y100" s="24">
        <f t="shared" si="22"/>
        <v>96.61</v>
      </c>
      <c r="Z100" s="24" t="e">
        <f>E100+F100+H100+#REF!+J100+S100+T100</f>
        <v>#REF!</v>
      </c>
      <c r="AA100" s="24" t="e">
        <f t="shared" si="5"/>
        <v>#REF!</v>
      </c>
    </row>
    <row r="101" spans="1:27" ht="12.75" hidden="1" customHeight="1" x14ac:dyDescent="0.2">
      <c r="B101" s="424" t="s">
        <v>107</v>
      </c>
      <c r="C101" s="266"/>
      <c r="D101" s="184" t="s">
        <v>108</v>
      </c>
      <c r="E101" s="251">
        <f>E102+E103</f>
        <v>0</v>
      </c>
      <c r="F101" s="251">
        <f t="shared" ref="F101:T101" si="32">F102+F103</f>
        <v>0</v>
      </c>
      <c r="G101" s="139">
        <f>G102+G103</f>
        <v>0</v>
      </c>
      <c r="H101" s="139">
        <f t="shared" si="32"/>
        <v>0</v>
      </c>
      <c r="I101" s="134">
        <f t="shared" si="32"/>
        <v>0</v>
      </c>
      <c r="J101" s="157">
        <f t="shared" si="32"/>
        <v>0</v>
      </c>
      <c r="K101" s="157">
        <f t="shared" si="32"/>
        <v>0</v>
      </c>
      <c r="L101" s="308">
        <f t="shared" si="32"/>
        <v>0</v>
      </c>
      <c r="M101" s="306">
        <f t="shared" si="32"/>
        <v>0</v>
      </c>
      <c r="N101" s="157">
        <f t="shared" si="32"/>
        <v>0</v>
      </c>
      <c r="O101" s="134">
        <f t="shared" si="32"/>
        <v>0</v>
      </c>
      <c r="P101" s="353">
        <f t="shared" si="32"/>
        <v>0</v>
      </c>
      <c r="Q101" s="157">
        <f>Q102+Q103</f>
        <v>0</v>
      </c>
      <c r="R101" s="429">
        <f t="shared" si="32"/>
        <v>0</v>
      </c>
      <c r="S101" s="173">
        <f t="shared" si="32"/>
        <v>0</v>
      </c>
      <c r="T101" s="41">
        <f t="shared" si="32"/>
        <v>0</v>
      </c>
      <c r="U101" s="318">
        <f t="shared" si="31"/>
        <v>0</v>
      </c>
      <c r="V101" s="24">
        <f t="shared" si="20"/>
        <v>0</v>
      </c>
      <c r="W101" s="24">
        <f t="shared" si="21"/>
        <v>0</v>
      </c>
      <c r="X101" s="24"/>
      <c r="Y101" s="24">
        <f t="shared" si="22"/>
        <v>0</v>
      </c>
      <c r="Z101" s="24" t="e">
        <f>E101+F101+H101+#REF!+J101+S101+T101</f>
        <v>#REF!</v>
      </c>
      <c r="AA101" s="24" t="e">
        <f t="shared" si="5"/>
        <v>#REF!</v>
      </c>
    </row>
    <row r="102" spans="1:27" ht="12.75" hidden="1" customHeight="1" x14ac:dyDescent="0.2">
      <c r="B102" s="424"/>
      <c r="C102" s="265" t="s">
        <v>109</v>
      </c>
      <c r="D102" s="185" t="s">
        <v>110</v>
      </c>
      <c r="E102" s="245"/>
      <c r="F102" s="245"/>
      <c r="G102" s="155"/>
      <c r="H102" s="155"/>
      <c r="I102" s="433"/>
      <c r="J102" s="168"/>
      <c r="K102" s="168"/>
      <c r="L102" s="531"/>
      <c r="M102" s="532"/>
      <c r="N102" s="168"/>
      <c r="O102" s="433"/>
      <c r="P102" s="365"/>
      <c r="Q102" s="168"/>
      <c r="R102" s="427"/>
      <c r="S102" s="173"/>
      <c r="T102" s="41"/>
      <c r="U102" s="318">
        <f t="shared" si="31"/>
        <v>0</v>
      </c>
      <c r="V102" s="24">
        <f t="shared" si="20"/>
        <v>0</v>
      </c>
      <c r="W102" s="24">
        <f t="shared" si="21"/>
        <v>0</v>
      </c>
      <c r="X102" s="24"/>
      <c r="Y102" s="24">
        <f t="shared" si="22"/>
        <v>0</v>
      </c>
      <c r="Z102" s="24" t="e">
        <f>E102+F102+H102+#REF!+J102+S102+T102</f>
        <v>#REF!</v>
      </c>
      <c r="AA102" s="24" t="e">
        <f t="shared" si="5"/>
        <v>#REF!</v>
      </c>
    </row>
    <row r="103" spans="1:27" ht="12.75" hidden="1" customHeight="1" x14ac:dyDescent="0.2">
      <c r="B103" s="424"/>
      <c r="C103" s="265" t="s">
        <v>111</v>
      </c>
      <c r="D103" s="185" t="s">
        <v>112</v>
      </c>
      <c r="E103" s="223"/>
      <c r="F103" s="223"/>
      <c r="G103" s="139"/>
      <c r="H103" s="139"/>
      <c r="I103" s="134"/>
      <c r="J103" s="157"/>
      <c r="K103" s="157"/>
      <c r="L103" s="308"/>
      <c r="M103" s="306"/>
      <c r="N103" s="157"/>
      <c r="O103" s="134"/>
      <c r="P103" s="353"/>
      <c r="Q103" s="157"/>
      <c r="R103" s="429"/>
      <c r="S103" s="172"/>
      <c r="T103" s="38"/>
      <c r="U103" s="318">
        <f t="shared" si="31"/>
        <v>0</v>
      </c>
      <c r="V103" s="24">
        <f t="shared" si="20"/>
        <v>0</v>
      </c>
      <c r="W103" s="24">
        <f t="shared" si="21"/>
        <v>0</v>
      </c>
      <c r="X103" s="24"/>
      <c r="Y103" s="24">
        <f t="shared" si="22"/>
        <v>0</v>
      </c>
      <c r="Z103" s="24" t="e">
        <f>E103+F103+H103+#REF!+J103+S103+T103</f>
        <v>#REF!</v>
      </c>
      <c r="AA103" s="24" t="e">
        <f t="shared" si="5"/>
        <v>#REF!</v>
      </c>
    </row>
    <row r="104" spans="1:27" ht="12.75" customHeight="1" x14ac:dyDescent="0.2">
      <c r="B104" s="424" t="s">
        <v>504</v>
      </c>
      <c r="C104" s="266"/>
      <c r="D104" s="184" t="s">
        <v>113</v>
      </c>
      <c r="E104" s="251">
        <f>E105+E106+E107+E108</f>
        <v>0</v>
      </c>
      <c r="F104" s="251">
        <f t="shared" ref="F104:T104" si="33">F105+F106+F107+F108</f>
        <v>0</v>
      </c>
      <c r="G104" s="139">
        <f>G105+G106+G107+G108</f>
        <v>0</v>
      </c>
      <c r="H104" s="139">
        <f t="shared" si="33"/>
        <v>-181.63</v>
      </c>
      <c r="I104" s="134">
        <f t="shared" si="33"/>
        <v>0</v>
      </c>
      <c r="J104" s="157">
        <f t="shared" si="33"/>
        <v>0</v>
      </c>
      <c r="K104" s="157">
        <f t="shared" si="33"/>
        <v>0</v>
      </c>
      <c r="L104" s="308">
        <f t="shared" si="33"/>
        <v>0</v>
      </c>
      <c r="M104" s="306">
        <f t="shared" si="33"/>
        <v>0</v>
      </c>
      <c r="N104" s="157">
        <f t="shared" si="33"/>
        <v>0</v>
      </c>
      <c r="O104" s="134">
        <f t="shared" si="33"/>
        <v>0</v>
      </c>
      <c r="P104" s="353">
        <f t="shared" si="33"/>
        <v>0</v>
      </c>
      <c r="Q104" s="157">
        <f>Q105+Q106+Q107+Q108</f>
        <v>0</v>
      </c>
      <c r="R104" s="429">
        <f t="shared" si="33"/>
        <v>0</v>
      </c>
      <c r="S104" s="173">
        <f t="shared" si="33"/>
        <v>0</v>
      </c>
      <c r="T104" s="41">
        <f t="shared" si="33"/>
        <v>0</v>
      </c>
      <c r="U104" s="318">
        <f t="shared" si="31"/>
        <v>-181.63</v>
      </c>
      <c r="V104" s="24">
        <f t="shared" si="20"/>
        <v>-181.63</v>
      </c>
      <c r="W104" s="24">
        <f t="shared" si="21"/>
        <v>-181.63</v>
      </c>
      <c r="X104" s="24"/>
      <c r="Y104" s="24">
        <f t="shared" si="22"/>
        <v>-181.63</v>
      </c>
      <c r="Z104" s="24" t="e">
        <f>E104+F104+H104+#REF!+J104+S104+T104</f>
        <v>#REF!</v>
      </c>
      <c r="AA104" s="24" t="e">
        <f t="shared" si="5"/>
        <v>#REF!</v>
      </c>
    </row>
    <row r="105" spans="1:27" ht="12.75" customHeight="1" x14ac:dyDescent="0.2">
      <c r="B105" s="45"/>
      <c r="C105" s="261" t="s">
        <v>114</v>
      </c>
      <c r="D105" s="185" t="s">
        <v>115</v>
      </c>
      <c r="E105" s="245"/>
      <c r="F105" s="245">
        <v>0</v>
      </c>
      <c r="G105" s="155">
        <v>0</v>
      </c>
      <c r="H105" s="155">
        <v>-181.63</v>
      </c>
      <c r="I105" s="433"/>
      <c r="J105" s="168"/>
      <c r="K105" s="168">
        <v>0</v>
      </c>
      <c r="L105" s="531"/>
      <c r="M105" s="532"/>
      <c r="N105" s="168"/>
      <c r="O105" s="433"/>
      <c r="P105" s="365"/>
      <c r="Q105" s="168">
        <v>0</v>
      </c>
      <c r="R105" s="427">
        <v>0</v>
      </c>
      <c r="S105" s="173"/>
      <c r="T105" s="41"/>
      <c r="U105" s="318">
        <f t="shared" si="31"/>
        <v>-181.63</v>
      </c>
      <c r="V105" s="24">
        <f t="shared" si="20"/>
        <v>-181.63</v>
      </c>
      <c r="W105" s="24">
        <f t="shared" si="21"/>
        <v>-181.63</v>
      </c>
      <c r="X105" s="24"/>
      <c r="Y105" s="24">
        <f t="shared" si="22"/>
        <v>-181.63</v>
      </c>
      <c r="Z105" s="24" t="e">
        <f>E105+F105+H105+#REF!+J105+S105+T105</f>
        <v>#REF!</v>
      </c>
      <c r="AA105" s="24" t="e">
        <f t="shared" si="5"/>
        <v>#REF!</v>
      </c>
    </row>
    <row r="106" spans="1:27" ht="12.75" hidden="1" customHeight="1" x14ac:dyDescent="0.2">
      <c r="B106" s="45"/>
      <c r="C106" s="261" t="s">
        <v>116</v>
      </c>
      <c r="D106" s="185" t="s">
        <v>117</v>
      </c>
      <c r="E106" s="245"/>
      <c r="F106" s="245"/>
      <c r="G106" s="155">
        <v>0</v>
      </c>
      <c r="H106" s="155">
        <v>0</v>
      </c>
      <c r="I106" s="433"/>
      <c r="J106" s="168"/>
      <c r="K106" s="168">
        <v>0</v>
      </c>
      <c r="L106" s="531"/>
      <c r="M106" s="532"/>
      <c r="N106" s="168"/>
      <c r="O106" s="433"/>
      <c r="P106" s="365"/>
      <c r="Q106" s="168"/>
      <c r="R106" s="427">
        <v>0</v>
      </c>
      <c r="S106" s="173"/>
      <c r="T106" s="41"/>
      <c r="U106" s="318">
        <f t="shared" si="31"/>
        <v>0</v>
      </c>
      <c r="V106" s="24">
        <f t="shared" si="20"/>
        <v>0</v>
      </c>
      <c r="W106" s="24">
        <f t="shared" si="21"/>
        <v>0</v>
      </c>
      <c r="X106" s="24"/>
      <c r="Y106" s="24">
        <f t="shared" si="22"/>
        <v>0</v>
      </c>
      <c r="Z106" s="24" t="e">
        <f>E106+F106+H106+#REF!+J106+S106+T106</f>
        <v>#REF!</v>
      </c>
      <c r="AA106" s="24" t="e">
        <f t="shared" si="5"/>
        <v>#REF!</v>
      </c>
    </row>
    <row r="107" spans="1:27" ht="12.75" hidden="1" customHeight="1" x14ac:dyDescent="0.2">
      <c r="B107" s="45"/>
      <c r="C107" s="261" t="s">
        <v>118</v>
      </c>
      <c r="D107" s="185" t="s">
        <v>119</v>
      </c>
      <c r="E107" s="245"/>
      <c r="F107" s="245"/>
      <c r="G107" s="155"/>
      <c r="H107" s="155"/>
      <c r="I107" s="433"/>
      <c r="J107" s="168"/>
      <c r="K107" s="168"/>
      <c r="L107" s="531"/>
      <c r="M107" s="532"/>
      <c r="N107" s="168"/>
      <c r="O107" s="433"/>
      <c r="P107" s="365"/>
      <c r="Q107" s="168"/>
      <c r="R107" s="427"/>
      <c r="S107" s="173"/>
      <c r="T107" s="41"/>
      <c r="U107" s="318">
        <f t="shared" si="31"/>
        <v>0</v>
      </c>
      <c r="V107" s="24">
        <f t="shared" si="20"/>
        <v>0</v>
      </c>
      <c r="W107" s="24">
        <f t="shared" si="21"/>
        <v>0</v>
      </c>
      <c r="X107" s="24"/>
      <c r="Y107" s="24">
        <f t="shared" si="22"/>
        <v>0</v>
      </c>
      <c r="Z107" s="24" t="e">
        <f>E107+F107+H107+#REF!+J107+S107+T107</f>
        <v>#REF!</v>
      </c>
      <c r="AA107" s="24" t="e">
        <f t="shared" si="5"/>
        <v>#REF!</v>
      </c>
    </row>
    <row r="108" spans="1:27" ht="12.75" hidden="1" customHeight="1" x14ac:dyDescent="0.2">
      <c r="B108" s="45"/>
      <c r="C108" s="261" t="s">
        <v>120</v>
      </c>
      <c r="D108" s="185" t="s">
        <v>121</v>
      </c>
      <c r="E108" s="223"/>
      <c r="F108" s="223"/>
      <c r="G108" s="155">
        <v>0</v>
      </c>
      <c r="H108" s="155">
        <v>0</v>
      </c>
      <c r="I108" s="433"/>
      <c r="J108" s="157"/>
      <c r="K108" s="168">
        <v>0</v>
      </c>
      <c r="L108" s="531"/>
      <c r="M108" s="532"/>
      <c r="N108" s="168"/>
      <c r="O108" s="433"/>
      <c r="P108" s="365"/>
      <c r="Q108" s="168"/>
      <c r="R108" s="427">
        <v>0</v>
      </c>
      <c r="S108" s="172"/>
      <c r="T108" s="38"/>
      <c r="U108" s="318">
        <f t="shared" si="31"/>
        <v>0</v>
      </c>
      <c r="V108" s="24">
        <f t="shared" si="20"/>
        <v>0</v>
      </c>
      <c r="W108" s="24">
        <f t="shared" si="21"/>
        <v>0</v>
      </c>
      <c r="X108" s="24"/>
      <c r="Y108" s="24">
        <f t="shared" si="22"/>
        <v>0</v>
      </c>
      <c r="Z108" s="24" t="e">
        <f>E108+F108+H108+#REF!+J108+S108+T108</f>
        <v>#REF!</v>
      </c>
      <c r="AA108" s="24" t="e">
        <f t="shared" si="5"/>
        <v>#REF!</v>
      </c>
    </row>
    <row r="109" spans="1:27" s="52" customFormat="1" ht="12.75" hidden="1" customHeight="1" x14ac:dyDescent="0.2">
      <c r="A109" s="329"/>
      <c r="B109" s="50" t="s">
        <v>122</v>
      </c>
      <c r="C109" s="266"/>
      <c r="D109" s="184" t="s">
        <v>123</v>
      </c>
      <c r="E109" s="223">
        <f>E110+E111+E112</f>
        <v>0</v>
      </c>
      <c r="F109" s="223">
        <f t="shared" ref="F109:T109" si="34">F110+F111+F112</f>
        <v>0</v>
      </c>
      <c r="G109" s="139">
        <f>G110+G111+G112</f>
        <v>0</v>
      </c>
      <c r="H109" s="139">
        <f t="shared" si="34"/>
        <v>0</v>
      </c>
      <c r="I109" s="134">
        <f t="shared" si="34"/>
        <v>0</v>
      </c>
      <c r="J109" s="157">
        <f t="shared" si="34"/>
        <v>0</v>
      </c>
      <c r="K109" s="157">
        <f t="shared" si="34"/>
        <v>0</v>
      </c>
      <c r="L109" s="308">
        <f t="shared" si="34"/>
        <v>0</v>
      </c>
      <c r="M109" s="306">
        <f t="shared" si="34"/>
        <v>0</v>
      </c>
      <c r="N109" s="157">
        <f t="shared" si="34"/>
        <v>0</v>
      </c>
      <c r="O109" s="134">
        <f t="shared" si="34"/>
        <v>0</v>
      </c>
      <c r="P109" s="353">
        <f t="shared" si="34"/>
        <v>0</v>
      </c>
      <c r="Q109" s="157">
        <f>Q110+Q111+Q112</f>
        <v>0</v>
      </c>
      <c r="R109" s="429">
        <f t="shared" si="34"/>
        <v>0</v>
      </c>
      <c r="S109" s="416">
        <f t="shared" si="34"/>
        <v>0</v>
      </c>
      <c r="T109" s="37">
        <f t="shared" si="34"/>
        <v>0</v>
      </c>
      <c r="U109" s="318">
        <f t="shared" si="31"/>
        <v>0</v>
      </c>
      <c r="V109" s="51">
        <f t="shared" si="20"/>
        <v>0</v>
      </c>
      <c r="W109" s="51">
        <f t="shared" si="21"/>
        <v>0</v>
      </c>
      <c r="X109" s="51"/>
      <c r="Y109" s="24">
        <f t="shared" si="22"/>
        <v>0</v>
      </c>
      <c r="Z109" s="51" t="e">
        <f>E109+F109+H109+#REF!+J109+S109+T109</f>
        <v>#REF!</v>
      </c>
      <c r="AA109" s="24" t="e">
        <f t="shared" si="5"/>
        <v>#REF!</v>
      </c>
    </row>
    <row r="110" spans="1:27" ht="12.75" hidden="1" customHeight="1" x14ac:dyDescent="0.2">
      <c r="B110" s="45"/>
      <c r="C110" s="261" t="s">
        <v>124</v>
      </c>
      <c r="D110" s="185" t="s">
        <v>125</v>
      </c>
      <c r="E110" s="245"/>
      <c r="F110" s="245">
        <v>0</v>
      </c>
      <c r="G110" s="155">
        <v>0</v>
      </c>
      <c r="H110" s="155">
        <v>0</v>
      </c>
      <c r="I110" s="433"/>
      <c r="J110" s="168"/>
      <c r="K110" s="168"/>
      <c r="L110" s="531"/>
      <c r="M110" s="532"/>
      <c r="N110" s="168"/>
      <c r="O110" s="433"/>
      <c r="P110" s="365"/>
      <c r="Q110" s="168">
        <v>0</v>
      </c>
      <c r="R110" s="427">
        <v>0</v>
      </c>
      <c r="S110" s="173"/>
      <c r="T110" s="41"/>
      <c r="U110" s="318">
        <f t="shared" si="31"/>
        <v>0</v>
      </c>
      <c r="V110" s="24">
        <f t="shared" si="20"/>
        <v>0</v>
      </c>
      <c r="W110" s="24">
        <f t="shared" si="21"/>
        <v>0</v>
      </c>
      <c r="X110" s="24"/>
      <c r="Y110" s="24">
        <f t="shared" si="22"/>
        <v>0</v>
      </c>
      <c r="Z110" s="24" t="e">
        <f>E110+F110+H110+#REF!+J110+S110+T110</f>
        <v>#REF!</v>
      </c>
      <c r="AA110" s="24" t="e">
        <f t="shared" si="5"/>
        <v>#REF!</v>
      </c>
    </row>
    <row r="111" spans="1:27" ht="12.75" hidden="1" customHeight="1" x14ac:dyDescent="0.2">
      <c r="B111" s="45"/>
      <c r="C111" s="261" t="s">
        <v>126</v>
      </c>
      <c r="D111" s="185" t="s">
        <v>127</v>
      </c>
      <c r="E111" s="245"/>
      <c r="F111" s="245">
        <v>0</v>
      </c>
      <c r="G111" s="155">
        <v>0</v>
      </c>
      <c r="H111" s="155">
        <v>0</v>
      </c>
      <c r="I111" s="433"/>
      <c r="J111" s="168"/>
      <c r="K111" s="168"/>
      <c r="L111" s="531"/>
      <c r="M111" s="532"/>
      <c r="N111" s="168"/>
      <c r="O111" s="433"/>
      <c r="P111" s="365"/>
      <c r="Q111" s="168">
        <v>0</v>
      </c>
      <c r="R111" s="427">
        <v>0</v>
      </c>
      <c r="S111" s="173"/>
      <c r="T111" s="41"/>
      <c r="U111" s="318">
        <f t="shared" si="31"/>
        <v>0</v>
      </c>
      <c r="V111" s="24">
        <f t="shared" si="20"/>
        <v>0</v>
      </c>
      <c r="W111" s="24">
        <f t="shared" si="21"/>
        <v>0</v>
      </c>
      <c r="X111" s="24"/>
      <c r="Y111" s="24">
        <f t="shared" si="22"/>
        <v>0</v>
      </c>
      <c r="Z111" s="24" t="e">
        <f>E111+F111+H111+#REF!+J111+S111+T111</f>
        <v>#REF!</v>
      </c>
      <c r="AA111" s="24" t="e">
        <f t="shared" si="5"/>
        <v>#REF!</v>
      </c>
    </row>
    <row r="112" spans="1:27" s="49" customFormat="1" ht="12.75" hidden="1" customHeight="1" x14ac:dyDescent="0.2">
      <c r="A112" s="330"/>
      <c r="B112" s="47"/>
      <c r="C112" s="261" t="s">
        <v>128</v>
      </c>
      <c r="D112" s="185" t="s">
        <v>129</v>
      </c>
      <c r="E112" s="245"/>
      <c r="F112" s="245">
        <v>0</v>
      </c>
      <c r="G112" s="155">
        <v>0</v>
      </c>
      <c r="H112" s="155">
        <v>0</v>
      </c>
      <c r="I112" s="433"/>
      <c r="J112" s="168"/>
      <c r="K112" s="168">
        <v>0</v>
      </c>
      <c r="L112" s="531">
        <v>0</v>
      </c>
      <c r="M112" s="532"/>
      <c r="N112" s="168"/>
      <c r="O112" s="433"/>
      <c r="P112" s="365"/>
      <c r="Q112" s="168">
        <v>0</v>
      </c>
      <c r="R112" s="427">
        <v>0</v>
      </c>
      <c r="S112" s="400">
        <v>0</v>
      </c>
      <c r="T112" s="48"/>
      <c r="U112" s="318">
        <f t="shared" si="31"/>
        <v>0</v>
      </c>
      <c r="V112" s="24">
        <f t="shared" si="20"/>
        <v>0</v>
      </c>
      <c r="W112" s="24">
        <f t="shared" si="21"/>
        <v>0</v>
      </c>
      <c r="X112" s="24"/>
      <c r="Y112" s="24">
        <f t="shared" si="22"/>
        <v>0</v>
      </c>
      <c r="Z112" s="24" t="e">
        <f>E112+F112+H112+#REF!+J112+S112+T112</f>
        <v>#REF!</v>
      </c>
      <c r="AA112" s="24" t="e">
        <f t="shared" si="5"/>
        <v>#REF!</v>
      </c>
    </row>
    <row r="113" spans="1:27" ht="12.75" hidden="1" customHeight="1" x14ac:dyDescent="0.2">
      <c r="B113" s="53" t="s">
        <v>130</v>
      </c>
      <c r="C113" s="266"/>
      <c r="D113" s="184" t="s">
        <v>131</v>
      </c>
      <c r="E113" s="245">
        <f>E114+E115</f>
        <v>0</v>
      </c>
      <c r="F113" s="245">
        <f t="shared" ref="F113:T113" si="35">F114+F115</f>
        <v>0</v>
      </c>
      <c r="G113" s="139">
        <f>G114+G115</f>
        <v>0</v>
      </c>
      <c r="H113" s="139">
        <f t="shared" ref="H113:R113" si="36">H114+H115</f>
        <v>0</v>
      </c>
      <c r="I113" s="139">
        <f t="shared" si="36"/>
        <v>0</v>
      </c>
      <c r="J113" s="139">
        <f t="shared" si="36"/>
        <v>0</v>
      </c>
      <c r="K113" s="139">
        <f t="shared" si="36"/>
        <v>0</v>
      </c>
      <c r="L113" s="139">
        <f t="shared" si="36"/>
        <v>0</v>
      </c>
      <c r="M113" s="139">
        <f t="shared" si="36"/>
        <v>0</v>
      </c>
      <c r="N113" s="139">
        <f t="shared" si="36"/>
        <v>0</v>
      </c>
      <c r="O113" s="139">
        <f t="shared" si="36"/>
        <v>0</v>
      </c>
      <c r="P113" s="139">
        <f t="shared" si="36"/>
        <v>0</v>
      </c>
      <c r="Q113" s="139">
        <f t="shared" si="36"/>
        <v>0</v>
      </c>
      <c r="R113" s="139">
        <f t="shared" si="36"/>
        <v>0</v>
      </c>
      <c r="S113" s="172">
        <f t="shared" si="35"/>
        <v>0</v>
      </c>
      <c r="T113" s="41">
        <f t="shared" si="35"/>
        <v>0</v>
      </c>
      <c r="U113" s="318">
        <f t="shared" si="31"/>
        <v>0</v>
      </c>
      <c r="V113" s="24">
        <f t="shared" si="20"/>
        <v>0</v>
      </c>
      <c r="W113" s="24">
        <f t="shared" si="21"/>
        <v>0</v>
      </c>
      <c r="X113" s="24"/>
      <c r="Y113" s="24">
        <f t="shared" si="22"/>
        <v>0</v>
      </c>
      <c r="Z113" s="24" t="e">
        <f>E113+F113+H113+#REF!+J113+S113+T113</f>
        <v>#REF!</v>
      </c>
      <c r="AA113" s="24" t="e">
        <f t="shared" ref="AA113:AA176" si="37">Y113-Z113</f>
        <v>#REF!</v>
      </c>
    </row>
    <row r="114" spans="1:27" ht="12.75" hidden="1" customHeight="1" x14ac:dyDescent="0.2">
      <c r="B114" s="45"/>
      <c r="C114" s="261" t="s">
        <v>132</v>
      </c>
      <c r="D114" s="185" t="s">
        <v>133</v>
      </c>
      <c r="E114" s="245"/>
      <c r="F114" s="245"/>
      <c r="G114" s="155">
        <v>0</v>
      </c>
      <c r="H114" s="155">
        <v>0</v>
      </c>
      <c r="I114" s="433"/>
      <c r="J114" s="168"/>
      <c r="K114" s="168">
        <v>0</v>
      </c>
      <c r="L114" s="531">
        <v>0</v>
      </c>
      <c r="M114" s="532"/>
      <c r="N114" s="168"/>
      <c r="O114" s="433"/>
      <c r="P114" s="365"/>
      <c r="Q114" s="168"/>
      <c r="R114" s="427">
        <v>0</v>
      </c>
      <c r="S114" s="173">
        <v>0</v>
      </c>
      <c r="T114" s="41"/>
      <c r="U114" s="318">
        <f t="shared" si="31"/>
        <v>0</v>
      </c>
      <c r="V114" s="24">
        <f t="shared" si="20"/>
        <v>0</v>
      </c>
      <c r="W114" s="24">
        <f t="shared" si="21"/>
        <v>0</v>
      </c>
      <c r="X114" s="24"/>
      <c r="Y114" s="24">
        <f t="shared" si="22"/>
        <v>0</v>
      </c>
      <c r="Z114" s="24" t="e">
        <f>E114+F114+H114+#REF!+J114+S114+T114</f>
        <v>#REF!</v>
      </c>
      <c r="AA114" s="24" t="e">
        <f t="shared" si="37"/>
        <v>#REF!</v>
      </c>
    </row>
    <row r="115" spans="1:27" ht="12.75" hidden="1" customHeight="1" x14ac:dyDescent="0.2">
      <c r="B115" s="45"/>
      <c r="C115" s="261" t="s">
        <v>134</v>
      </c>
      <c r="D115" s="185" t="s">
        <v>135</v>
      </c>
      <c r="E115" s="245"/>
      <c r="F115" s="245"/>
      <c r="G115" s="155"/>
      <c r="H115" s="155"/>
      <c r="I115" s="433"/>
      <c r="J115" s="168"/>
      <c r="K115" s="168"/>
      <c r="L115" s="531"/>
      <c r="M115" s="532"/>
      <c r="N115" s="168">
        <v>0</v>
      </c>
      <c r="O115" s="433"/>
      <c r="P115" s="365">
        <v>0</v>
      </c>
      <c r="Q115" s="168"/>
      <c r="R115" s="427"/>
      <c r="S115" s="173"/>
      <c r="T115" s="41"/>
      <c r="U115" s="318">
        <f t="shared" si="31"/>
        <v>0</v>
      </c>
      <c r="V115" s="24">
        <f t="shared" si="20"/>
        <v>0</v>
      </c>
      <c r="W115" s="24">
        <f t="shared" si="21"/>
        <v>0</v>
      </c>
      <c r="X115" s="24"/>
      <c r="Y115" s="24">
        <f t="shared" si="22"/>
        <v>0</v>
      </c>
      <c r="Z115" s="24" t="e">
        <f>E115+F115+H115+#REF!+J115+S115+T115</f>
        <v>#REF!</v>
      </c>
      <c r="AA115" s="24" t="e">
        <f t="shared" si="37"/>
        <v>#REF!</v>
      </c>
    </row>
    <row r="116" spans="1:27" ht="12.75" hidden="1" customHeight="1" thickBot="1" x14ac:dyDescent="0.25">
      <c r="B116" s="642" t="s">
        <v>136</v>
      </c>
      <c r="C116" s="643"/>
      <c r="D116" s="184" t="s">
        <v>137</v>
      </c>
      <c r="E116" s="245"/>
      <c r="F116" s="245"/>
      <c r="G116" s="139"/>
      <c r="H116" s="139"/>
      <c r="I116" s="134"/>
      <c r="J116" s="157"/>
      <c r="K116" s="157"/>
      <c r="L116" s="308"/>
      <c r="M116" s="307"/>
      <c r="N116" s="298"/>
      <c r="O116" s="136"/>
      <c r="P116" s="353"/>
      <c r="Q116" s="157"/>
      <c r="R116" s="427"/>
      <c r="S116" s="173"/>
      <c r="T116" s="41"/>
      <c r="U116" s="318">
        <f t="shared" si="31"/>
        <v>0</v>
      </c>
      <c r="V116" s="24">
        <f t="shared" si="20"/>
        <v>0</v>
      </c>
      <c r="W116" s="24">
        <f t="shared" si="21"/>
        <v>0</v>
      </c>
      <c r="X116" s="24"/>
      <c r="Y116" s="24">
        <f t="shared" si="22"/>
        <v>0</v>
      </c>
      <c r="Z116" s="24" t="e">
        <f>E116+F116+H116+#REF!+J116+S116+T116</f>
        <v>#REF!</v>
      </c>
      <c r="AA116" s="24" t="e">
        <f t="shared" si="37"/>
        <v>#REF!</v>
      </c>
    </row>
    <row r="117" spans="1:27" ht="12.75" hidden="1" customHeight="1" x14ac:dyDescent="0.2">
      <c r="B117" s="644" t="s">
        <v>138</v>
      </c>
      <c r="C117" s="645"/>
      <c r="D117" s="64" t="s">
        <v>139</v>
      </c>
      <c r="E117" s="354"/>
      <c r="F117" s="245"/>
      <c r="G117" s="155"/>
      <c r="H117" s="155"/>
      <c r="I117" s="433"/>
      <c r="J117" s="168"/>
      <c r="K117" s="168"/>
      <c r="L117" s="531"/>
      <c r="M117" s="537"/>
      <c r="N117" s="299"/>
      <c r="O117" s="538"/>
      <c r="P117" s="365"/>
      <c r="Q117" s="168"/>
      <c r="R117" s="427"/>
      <c r="S117" s="173"/>
      <c r="T117" s="41"/>
      <c r="U117" s="318">
        <f t="shared" si="31"/>
        <v>0</v>
      </c>
      <c r="V117" s="24">
        <f t="shared" ref="V117:V180" si="38">SUM(E117:T117)</f>
        <v>0</v>
      </c>
      <c r="W117" s="24">
        <f t="shared" ref="W117:W180" si="39">SUM(E117:T117)</f>
        <v>0</v>
      </c>
      <c r="X117" s="24"/>
      <c r="Y117" s="24">
        <f t="shared" ref="Y117:Y180" si="40">SUM(E117:T117)</f>
        <v>0</v>
      </c>
      <c r="Z117" s="24" t="e">
        <f>E117+F117+H117+#REF!+J117+S117+T117</f>
        <v>#REF!</v>
      </c>
      <c r="AA117" s="24" t="e">
        <f t="shared" si="37"/>
        <v>#REF!</v>
      </c>
    </row>
    <row r="118" spans="1:27" ht="12.75" hidden="1" customHeight="1" x14ac:dyDescent="0.2">
      <c r="B118" s="426" t="s">
        <v>140</v>
      </c>
      <c r="C118" s="267"/>
      <c r="D118" s="64" t="s">
        <v>141</v>
      </c>
      <c r="E118" s="354"/>
      <c r="F118" s="245"/>
      <c r="G118" s="155">
        <v>0</v>
      </c>
      <c r="H118" s="155">
        <v>0</v>
      </c>
      <c r="I118" s="433"/>
      <c r="J118" s="168"/>
      <c r="K118" s="168">
        <v>0</v>
      </c>
      <c r="L118" s="531"/>
      <c r="M118" s="532"/>
      <c r="N118" s="168"/>
      <c r="O118" s="433"/>
      <c r="P118" s="365"/>
      <c r="Q118" s="168"/>
      <c r="R118" s="427">
        <v>0</v>
      </c>
      <c r="S118" s="173"/>
      <c r="T118" s="41"/>
      <c r="U118" s="318">
        <f t="shared" si="31"/>
        <v>0</v>
      </c>
      <c r="V118" s="24">
        <f t="shared" si="38"/>
        <v>0</v>
      </c>
      <c r="W118" s="24">
        <f t="shared" si="39"/>
        <v>0</v>
      </c>
      <c r="X118" s="24"/>
      <c r="Y118" s="24">
        <f t="shared" si="40"/>
        <v>0</v>
      </c>
      <c r="Z118" s="24" t="e">
        <f>E118+F118+H118+#REF!+J118+S118+T118</f>
        <v>#REF!</v>
      </c>
      <c r="AA118" s="24" t="e">
        <f t="shared" si="37"/>
        <v>#REF!</v>
      </c>
    </row>
    <row r="119" spans="1:27" ht="12.75" hidden="1" customHeight="1" x14ac:dyDescent="0.2">
      <c r="B119" s="426" t="s">
        <v>142</v>
      </c>
      <c r="C119" s="267"/>
      <c r="D119" s="64" t="s">
        <v>143</v>
      </c>
      <c r="E119" s="354"/>
      <c r="F119" s="245"/>
      <c r="G119" s="155"/>
      <c r="H119" s="155"/>
      <c r="I119" s="433"/>
      <c r="J119" s="168"/>
      <c r="K119" s="168"/>
      <c r="L119" s="531"/>
      <c r="M119" s="532"/>
      <c r="N119" s="168"/>
      <c r="O119" s="433"/>
      <c r="P119" s="365"/>
      <c r="Q119" s="168"/>
      <c r="R119" s="427"/>
      <c r="S119" s="173"/>
      <c r="T119" s="41"/>
      <c r="U119" s="318">
        <f t="shared" si="31"/>
        <v>0</v>
      </c>
      <c r="V119" s="24">
        <f t="shared" si="38"/>
        <v>0</v>
      </c>
      <c r="W119" s="24">
        <f t="shared" si="39"/>
        <v>0</v>
      </c>
      <c r="X119" s="24"/>
      <c r="Y119" s="24">
        <f t="shared" si="40"/>
        <v>0</v>
      </c>
      <c r="Z119" s="24" t="e">
        <f>E119+F119+H119+#REF!+J119+S119+T119</f>
        <v>#REF!</v>
      </c>
      <c r="AA119" s="24" t="e">
        <f t="shared" si="37"/>
        <v>#REF!</v>
      </c>
    </row>
    <row r="120" spans="1:27" ht="12.75" hidden="1" customHeight="1" x14ac:dyDescent="0.2">
      <c r="B120" s="426" t="s">
        <v>144</v>
      </c>
      <c r="C120" s="267"/>
      <c r="D120" s="64" t="s">
        <v>145</v>
      </c>
      <c r="E120" s="354"/>
      <c r="F120" s="245">
        <v>0</v>
      </c>
      <c r="G120" s="155">
        <v>0</v>
      </c>
      <c r="H120" s="155">
        <v>0</v>
      </c>
      <c r="I120" s="433"/>
      <c r="J120" s="168"/>
      <c r="K120" s="168">
        <v>0</v>
      </c>
      <c r="L120" s="531">
        <v>0</v>
      </c>
      <c r="M120" s="532"/>
      <c r="N120" s="168"/>
      <c r="O120" s="433"/>
      <c r="P120" s="365"/>
      <c r="Q120" s="168">
        <v>0</v>
      </c>
      <c r="R120" s="427">
        <v>0</v>
      </c>
      <c r="S120" s="173">
        <v>0</v>
      </c>
      <c r="T120" s="41"/>
      <c r="U120" s="318">
        <f t="shared" si="31"/>
        <v>0</v>
      </c>
      <c r="V120" s="24">
        <f t="shared" si="38"/>
        <v>0</v>
      </c>
      <c r="W120" s="24">
        <f t="shared" si="39"/>
        <v>0</v>
      </c>
      <c r="X120" s="24"/>
      <c r="Y120" s="24">
        <f t="shared" si="40"/>
        <v>0</v>
      </c>
      <c r="Z120" s="24" t="e">
        <f>E120+F120+H120+#REF!+J120+S120+T120</f>
        <v>#REF!</v>
      </c>
      <c r="AA120" s="24" t="e">
        <f t="shared" si="37"/>
        <v>#REF!</v>
      </c>
    </row>
    <row r="121" spans="1:27" ht="12.75" hidden="1" customHeight="1" x14ac:dyDescent="0.2">
      <c r="B121" s="426" t="s">
        <v>146</v>
      </c>
      <c r="C121" s="267"/>
      <c r="D121" s="64" t="s">
        <v>147</v>
      </c>
      <c r="E121" s="354"/>
      <c r="F121" s="245">
        <v>0</v>
      </c>
      <c r="G121" s="139">
        <v>0</v>
      </c>
      <c r="H121" s="139">
        <v>0</v>
      </c>
      <c r="I121" s="134"/>
      <c r="J121" s="157"/>
      <c r="K121" s="157">
        <v>0</v>
      </c>
      <c r="L121" s="308">
        <v>0</v>
      </c>
      <c r="M121" s="306"/>
      <c r="N121" s="157"/>
      <c r="O121" s="134"/>
      <c r="P121" s="353"/>
      <c r="Q121" s="157">
        <v>0</v>
      </c>
      <c r="R121" s="429">
        <v>0</v>
      </c>
      <c r="S121" s="172">
        <v>0</v>
      </c>
      <c r="T121" s="41"/>
      <c r="U121" s="318">
        <f t="shared" si="31"/>
        <v>0</v>
      </c>
      <c r="V121" s="24">
        <f t="shared" si="38"/>
        <v>0</v>
      </c>
      <c r="W121" s="24">
        <f t="shared" si="39"/>
        <v>0</v>
      </c>
      <c r="X121" s="24"/>
      <c r="Y121" s="24">
        <f t="shared" si="40"/>
        <v>0</v>
      </c>
      <c r="Z121" s="24" t="e">
        <f>E121+F121+H121+#REF!+J121+S121+T121</f>
        <v>#REF!</v>
      </c>
      <c r="AA121" s="24" t="e">
        <f t="shared" si="37"/>
        <v>#REF!</v>
      </c>
    </row>
    <row r="122" spans="1:27" ht="12.75" hidden="1" customHeight="1" x14ac:dyDescent="0.2">
      <c r="B122" s="426" t="s">
        <v>148</v>
      </c>
      <c r="C122" s="267"/>
      <c r="D122" s="64" t="s">
        <v>149</v>
      </c>
      <c r="E122" s="354"/>
      <c r="F122" s="245"/>
      <c r="G122" s="155"/>
      <c r="H122" s="155"/>
      <c r="I122" s="433"/>
      <c r="J122" s="168"/>
      <c r="K122" s="168"/>
      <c r="L122" s="531"/>
      <c r="M122" s="532"/>
      <c r="N122" s="168"/>
      <c r="O122" s="433"/>
      <c r="P122" s="365"/>
      <c r="Q122" s="168"/>
      <c r="R122" s="427"/>
      <c r="S122" s="173"/>
      <c r="T122" s="41"/>
      <c r="U122" s="318">
        <f t="shared" si="31"/>
        <v>0</v>
      </c>
      <c r="V122" s="24">
        <f t="shared" si="38"/>
        <v>0</v>
      </c>
      <c r="W122" s="24">
        <f t="shared" si="39"/>
        <v>0</v>
      </c>
      <c r="X122" s="24"/>
      <c r="Y122" s="24">
        <f t="shared" si="40"/>
        <v>0</v>
      </c>
      <c r="Z122" s="24" t="e">
        <f>E122+F122+H122+#REF!+J122+S122+T122</f>
        <v>#REF!</v>
      </c>
      <c r="AA122" s="24" t="e">
        <f t="shared" si="37"/>
        <v>#REF!</v>
      </c>
    </row>
    <row r="123" spans="1:27" s="2" customFormat="1" ht="12.75" hidden="1" customHeight="1" x14ac:dyDescent="0.2">
      <c r="A123" s="321"/>
      <c r="B123" s="426" t="s">
        <v>150</v>
      </c>
      <c r="C123" s="267"/>
      <c r="D123" s="64" t="s">
        <v>151</v>
      </c>
      <c r="E123" s="245"/>
      <c r="F123" s="245"/>
      <c r="G123" s="155"/>
      <c r="H123" s="155"/>
      <c r="I123" s="433"/>
      <c r="J123" s="168"/>
      <c r="K123" s="168"/>
      <c r="L123" s="531"/>
      <c r="M123" s="532"/>
      <c r="N123" s="168"/>
      <c r="O123" s="433"/>
      <c r="P123" s="365"/>
      <c r="Q123" s="168"/>
      <c r="R123" s="427"/>
      <c r="S123" s="417"/>
      <c r="T123" s="40"/>
      <c r="U123" s="318">
        <f t="shared" si="31"/>
        <v>0</v>
      </c>
      <c r="V123" s="24">
        <f t="shared" si="38"/>
        <v>0</v>
      </c>
      <c r="W123" s="24">
        <f t="shared" si="39"/>
        <v>0</v>
      </c>
      <c r="X123" s="24"/>
      <c r="Y123" s="24">
        <f t="shared" si="40"/>
        <v>0</v>
      </c>
      <c r="Z123" s="24" t="e">
        <f>E123+F123+H123+#REF!+J123+S123+T123</f>
        <v>#REF!</v>
      </c>
      <c r="AA123" s="24" t="e">
        <f t="shared" si="37"/>
        <v>#REF!</v>
      </c>
    </row>
    <row r="124" spans="1:27" ht="12.75" hidden="1" customHeight="1" x14ac:dyDescent="0.2">
      <c r="B124" s="426" t="s">
        <v>152</v>
      </c>
      <c r="C124" s="267"/>
      <c r="D124" s="64" t="s">
        <v>153</v>
      </c>
      <c r="E124" s="354"/>
      <c r="F124" s="245"/>
      <c r="G124" s="155"/>
      <c r="H124" s="155"/>
      <c r="I124" s="433"/>
      <c r="J124" s="168"/>
      <c r="K124" s="168"/>
      <c r="L124" s="531"/>
      <c r="M124" s="532"/>
      <c r="N124" s="168"/>
      <c r="O124" s="433"/>
      <c r="P124" s="365"/>
      <c r="Q124" s="168"/>
      <c r="R124" s="427"/>
      <c r="S124" s="173"/>
      <c r="T124" s="41"/>
      <c r="U124" s="318">
        <f t="shared" si="31"/>
        <v>0</v>
      </c>
      <c r="V124" s="24">
        <f t="shared" si="38"/>
        <v>0</v>
      </c>
      <c r="W124" s="24">
        <f t="shared" si="39"/>
        <v>0</v>
      </c>
      <c r="X124" s="24"/>
      <c r="Y124" s="24">
        <f t="shared" si="40"/>
        <v>0</v>
      </c>
      <c r="Z124" s="24" t="e">
        <f>E124+F124+H124+#REF!+J124+S124+T124</f>
        <v>#REF!</v>
      </c>
      <c r="AA124" s="24" t="e">
        <f t="shared" si="37"/>
        <v>#REF!</v>
      </c>
    </row>
    <row r="125" spans="1:27" ht="12.75" hidden="1" customHeight="1" x14ac:dyDescent="0.2">
      <c r="B125" s="646" t="s">
        <v>154</v>
      </c>
      <c r="C125" s="647"/>
      <c r="D125" s="64" t="s">
        <v>155</v>
      </c>
      <c r="E125" s="354"/>
      <c r="F125" s="245"/>
      <c r="G125" s="155"/>
      <c r="H125" s="155"/>
      <c r="I125" s="433"/>
      <c r="J125" s="168"/>
      <c r="K125" s="168"/>
      <c r="L125" s="531"/>
      <c r="M125" s="532"/>
      <c r="N125" s="168"/>
      <c r="O125" s="433"/>
      <c r="P125" s="365"/>
      <c r="Q125" s="168"/>
      <c r="R125" s="427"/>
      <c r="S125" s="173"/>
      <c r="T125" s="41"/>
      <c r="U125" s="318">
        <f t="shared" si="31"/>
        <v>0</v>
      </c>
      <c r="V125" s="24">
        <f t="shared" si="38"/>
        <v>0</v>
      </c>
      <c r="W125" s="24">
        <f t="shared" si="39"/>
        <v>0</v>
      </c>
      <c r="X125" s="24"/>
      <c r="Y125" s="24">
        <f t="shared" si="40"/>
        <v>0</v>
      </c>
      <c r="Z125" s="24" t="e">
        <f>E125+F125+H125+#REF!+J125+S125+T125</f>
        <v>#REF!</v>
      </c>
      <c r="AA125" s="24" t="e">
        <f t="shared" si="37"/>
        <v>#REF!</v>
      </c>
    </row>
    <row r="126" spans="1:27" ht="12.75" hidden="1" customHeight="1" x14ac:dyDescent="0.2">
      <c r="B126" s="426" t="s">
        <v>156</v>
      </c>
      <c r="C126" s="267"/>
      <c r="D126" s="64" t="s">
        <v>157</v>
      </c>
      <c r="E126" s="354"/>
      <c r="F126" s="245"/>
      <c r="G126" s="155"/>
      <c r="H126" s="155"/>
      <c r="I126" s="433"/>
      <c r="J126" s="168"/>
      <c r="K126" s="168"/>
      <c r="L126" s="531"/>
      <c r="M126" s="532"/>
      <c r="N126" s="168"/>
      <c r="O126" s="433"/>
      <c r="P126" s="365"/>
      <c r="Q126" s="168"/>
      <c r="R126" s="427"/>
      <c r="S126" s="173"/>
      <c r="T126" s="41"/>
      <c r="U126" s="318">
        <f t="shared" si="31"/>
        <v>0</v>
      </c>
      <c r="V126" s="24">
        <f t="shared" si="38"/>
        <v>0</v>
      </c>
      <c r="W126" s="24">
        <f t="shared" si="39"/>
        <v>0</v>
      </c>
      <c r="X126" s="24"/>
      <c r="Y126" s="24">
        <f t="shared" si="40"/>
        <v>0</v>
      </c>
      <c r="Z126" s="24" t="e">
        <f>E126+F126+H126+#REF!+J126+S126+T126</f>
        <v>#REF!</v>
      </c>
      <c r="AA126" s="24" t="e">
        <f t="shared" si="37"/>
        <v>#REF!</v>
      </c>
    </row>
    <row r="127" spans="1:27" ht="12.75" hidden="1" customHeight="1" x14ac:dyDescent="0.2">
      <c r="B127" s="426" t="s">
        <v>158</v>
      </c>
      <c r="C127" s="267"/>
      <c r="D127" s="64" t="s">
        <v>159</v>
      </c>
      <c r="E127" s="354"/>
      <c r="F127" s="245"/>
      <c r="G127" s="155"/>
      <c r="H127" s="155"/>
      <c r="I127" s="433"/>
      <c r="J127" s="168"/>
      <c r="K127" s="168"/>
      <c r="L127" s="531"/>
      <c r="M127" s="532"/>
      <c r="N127" s="168"/>
      <c r="O127" s="433"/>
      <c r="P127" s="365"/>
      <c r="Q127" s="168"/>
      <c r="R127" s="427"/>
      <c r="S127" s="173"/>
      <c r="T127" s="41"/>
      <c r="U127" s="318">
        <f t="shared" si="31"/>
        <v>0</v>
      </c>
      <c r="V127" s="24">
        <f t="shared" si="38"/>
        <v>0</v>
      </c>
      <c r="W127" s="24">
        <f t="shared" si="39"/>
        <v>0</v>
      </c>
      <c r="X127" s="24"/>
      <c r="Y127" s="24">
        <f t="shared" si="40"/>
        <v>0</v>
      </c>
      <c r="Z127" s="24" t="e">
        <f>E127+F127+H127+#REF!+J127+S127+T127</f>
        <v>#REF!</v>
      </c>
      <c r="AA127" s="24" t="e">
        <f t="shared" si="37"/>
        <v>#REF!</v>
      </c>
    </row>
    <row r="128" spans="1:27" ht="12.75" hidden="1" customHeight="1" x14ac:dyDescent="0.2">
      <c r="B128" s="426" t="s">
        <v>160</v>
      </c>
      <c r="C128" s="267"/>
      <c r="D128" s="64" t="s">
        <v>161</v>
      </c>
      <c r="E128" s="354"/>
      <c r="F128" s="245"/>
      <c r="G128" s="155"/>
      <c r="H128" s="155"/>
      <c r="I128" s="433"/>
      <c r="J128" s="168"/>
      <c r="K128" s="168"/>
      <c r="L128" s="531"/>
      <c r="M128" s="532"/>
      <c r="N128" s="168"/>
      <c r="O128" s="433"/>
      <c r="P128" s="365"/>
      <c r="Q128" s="168"/>
      <c r="R128" s="427"/>
      <c r="S128" s="173"/>
      <c r="T128" s="41"/>
      <c r="U128" s="318">
        <f t="shared" si="31"/>
        <v>0</v>
      </c>
      <c r="V128" s="24">
        <f t="shared" si="38"/>
        <v>0</v>
      </c>
      <c r="W128" s="24">
        <f t="shared" si="39"/>
        <v>0</v>
      </c>
      <c r="X128" s="24"/>
      <c r="Y128" s="24">
        <f t="shared" si="40"/>
        <v>0</v>
      </c>
      <c r="Z128" s="24" t="e">
        <f>E128+F128+H128+#REF!+J128+S128+T128</f>
        <v>#REF!</v>
      </c>
      <c r="AA128" s="24" t="e">
        <f t="shared" si="37"/>
        <v>#REF!</v>
      </c>
    </row>
    <row r="129" spans="1:27" ht="12.75" hidden="1" customHeight="1" x14ac:dyDescent="0.2">
      <c r="B129" s="426" t="s">
        <v>162</v>
      </c>
      <c r="C129" s="267"/>
      <c r="D129" s="64" t="s">
        <v>163</v>
      </c>
      <c r="E129" s="354"/>
      <c r="F129" s="245"/>
      <c r="G129" s="155"/>
      <c r="H129" s="155"/>
      <c r="I129" s="433"/>
      <c r="J129" s="168"/>
      <c r="K129" s="168"/>
      <c r="L129" s="531"/>
      <c r="M129" s="532"/>
      <c r="N129" s="168"/>
      <c r="O129" s="433"/>
      <c r="P129" s="365"/>
      <c r="Q129" s="168"/>
      <c r="R129" s="427"/>
      <c r="S129" s="173"/>
      <c r="T129" s="41"/>
      <c r="U129" s="318">
        <f t="shared" si="31"/>
        <v>0</v>
      </c>
      <c r="V129" s="24">
        <f t="shared" si="38"/>
        <v>0</v>
      </c>
      <c r="W129" s="24">
        <f t="shared" si="39"/>
        <v>0</v>
      </c>
      <c r="X129" s="24"/>
      <c r="Y129" s="24">
        <f t="shared" si="40"/>
        <v>0</v>
      </c>
      <c r="Z129" s="24" t="e">
        <f>E129+F129+H129+#REF!+J129+S129+T129</f>
        <v>#REF!</v>
      </c>
      <c r="AA129" s="24" t="e">
        <f t="shared" si="37"/>
        <v>#REF!</v>
      </c>
    </row>
    <row r="130" spans="1:27" ht="12.75" hidden="1" customHeight="1" x14ac:dyDescent="0.2">
      <c r="B130" s="426" t="s">
        <v>164</v>
      </c>
      <c r="C130" s="267"/>
      <c r="D130" s="64" t="s">
        <v>165</v>
      </c>
      <c r="E130" s="251"/>
      <c r="F130" s="223"/>
      <c r="G130" s="139"/>
      <c r="H130" s="139"/>
      <c r="I130" s="134"/>
      <c r="J130" s="157"/>
      <c r="K130" s="157"/>
      <c r="L130" s="308"/>
      <c r="M130" s="306"/>
      <c r="N130" s="157"/>
      <c r="O130" s="134"/>
      <c r="P130" s="353"/>
      <c r="Q130" s="157"/>
      <c r="R130" s="429"/>
      <c r="S130" s="172"/>
      <c r="T130" s="38"/>
      <c r="U130" s="318">
        <f t="shared" si="31"/>
        <v>0</v>
      </c>
      <c r="V130" s="24">
        <f t="shared" si="38"/>
        <v>0</v>
      </c>
      <c r="W130" s="24">
        <f t="shared" si="39"/>
        <v>0</v>
      </c>
      <c r="X130" s="24"/>
      <c r="Y130" s="24">
        <f t="shared" si="40"/>
        <v>0</v>
      </c>
      <c r="Z130" s="24" t="e">
        <f>E130+F130+H130+#REF!+J130+S130+T130</f>
        <v>#REF!</v>
      </c>
      <c r="AA130" s="24" t="e">
        <f t="shared" si="37"/>
        <v>#REF!</v>
      </c>
    </row>
    <row r="131" spans="1:27" ht="12.75" hidden="1" customHeight="1" x14ac:dyDescent="0.2">
      <c r="B131" s="426"/>
      <c r="C131" s="268" t="s">
        <v>166</v>
      </c>
      <c r="D131" s="109" t="s">
        <v>167</v>
      </c>
      <c r="E131" s="354"/>
      <c r="F131" s="245"/>
      <c r="G131" s="155"/>
      <c r="H131" s="155"/>
      <c r="I131" s="433"/>
      <c r="J131" s="168"/>
      <c r="K131" s="168"/>
      <c r="L131" s="531"/>
      <c r="M131" s="532"/>
      <c r="N131" s="168"/>
      <c r="O131" s="433"/>
      <c r="P131" s="365"/>
      <c r="Q131" s="168"/>
      <c r="R131" s="427"/>
      <c r="S131" s="173"/>
      <c r="T131" s="41"/>
      <c r="U131" s="318">
        <f t="shared" si="31"/>
        <v>0</v>
      </c>
      <c r="V131" s="24">
        <f t="shared" si="38"/>
        <v>0</v>
      </c>
      <c r="W131" s="24">
        <f t="shared" si="39"/>
        <v>0</v>
      </c>
      <c r="X131" s="24"/>
      <c r="Y131" s="24">
        <f t="shared" si="40"/>
        <v>0</v>
      </c>
      <c r="Z131" s="24" t="e">
        <f>E131+F131+H131+#REF!+J131+S131+T131</f>
        <v>#REF!</v>
      </c>
      <c r="AA131" s="24" t="e">
        <f t="shared" si="37"/>
        <v>#REF!</v>
      </c>
    </row>
    <row r="132" spans="1:27" ht="12.75" hidden="1" customHeight="1" x14ac:dyDescent="0.2">
      <c r="B132" s="426"/>
      <c r="C132" s="268" t="s">
        <v>168</v>
      </c>
      <c r="D132" s="109" t="s">
        <v>169</v>
      </c>
      <c r="E132" s="354"/>
      <c r="F132" s="245"/>
      <c r="G132" s="155"/>
      <c r="H132" s="155"/>
      <c r="I132" s="433"/>
      <c r="J132" s="168"/>
      <c r="K132" s="168"/>
      <c r="L132" s="531"/>
      <c r="M132" s="532"/>
      <c r="N132" s="168"/>
      <c r="O132" s="433"/>
      <c r="P132" s="365"/>
      <c r="Q132" s="168"/>
      <c r="R132" s="427"/>
      <c r="S132" s="173"/>
      <c r="T132" s="41"/>
      <c r="U132" s="318">
        <f t="shared" si="31"/>
        <v>0</v>
      </c>
      <c r="V132" s="24">
        <f t="shared" si="38"/>
        <v>0</v>
      </c>
      <c r="W132" s="24">
        <f t="shared" si="39"/>
        <v>0</v>
      </c>
      <c r="X132" s="24"/>
      <c r="Y132" s="24">
        <f t="shared" si="40"/>
        <v>0</v>
      </c>
      <c r="Z132" s="24" t="e">
        <f>E132+F132+H132+#REF!+J132+S132+T132</f>
        <v>#REF!</v>
      </c>
      <c r="AA132" s="24" t="e">
        <f t="shared" si="37"/>
        <v>#REF!</v>
      </c>
    </row>
    <row r="133" spans="1:27" ht="12.75" hidden="1" customHeight="1" x14ac:dyDescent="0.2">
      <c r="B133" s="426"/>
      <c r="C133" s="268" t="s">
        <v>170</v>
      </c>
      <c r="D133" s="109" t="s">
        <v>171</v>
      </c>
      <c r="E133" s="354"/>
      <c r="F133" s="245"/>
      <c r="G133" s="155"/>
      <c r="H133" s="155"/>
      <c r="I133" s="433"/>
      <c r="J133" s="168"/>
      <c r="K133" s="168"/>
      <c r="L133" s="531"/>
      <c r="M133" s="532"/>
      <c r="N133" s="168"/>
      <c r="O133" s="433"/>
      <c r="P133" s="365"/>
      <c r="Q133" s="168"/>
      <c r="R133" s="427"/>
      <c r="S133" s="173"/>
      <c r="T133" s="41"/>
      <c r="U133" s="318">
        <f t="shared" si="31"/>
        <v>0</v>
      </c>
      <c r="V133" s="24">
        <f t="shared" si="38"/>
        <v>0</v>
      </c>
      <c r="W133" s="24">
        <f t="shared" si="39"/>
        <v>0</v>
      </c>
      <c r="X133" s="24"/>
      <c r="Y133" s="24">
        <f t="shared" si="40"/>
        <v>0</v>
      </c>
      <c r="Z133" s="24" t="e">
        <f>E133+F133+H133+#REF!+J133+S133+T133</f>
        <v>#REF!</v>
      </c>
      <c r="AA133" s="24" t="e">
        <f t="shared" si="37"/>
        <v>#REF!</v>
      </c>
    </row>
    <row r="134" spans="1:27" ht="12.75" hidden="1" customHeight="1" x14ac:dyDescent="0.2">
      <c r="B134" s="646" t="s">
        <v>172</v>
      </c>
      <c r="C134" s="647"/>
      <c r="D134" s="64" t="s">
        <v>173</v>
      </c>
      <c r="E134" s="354"/>
      <c r="F134" s="245"/>
      <c r="G134" s="155"/>
      <c r="H134" s="155"/>
      <c r="I134" s="433"/>
      <c r="J134" s="168"/>
      <c r="K134" s="168"/>
      <c r="L134" s="531"/>
      <c r="M134" s="532"/>
      <c r="N134" s="168"/>
      <c r="O134" s="433"/>
      <c r="P134" s="365"/>
      <c r="Q134" s="168"/>
      <c r="R134" s="427"/>
      <c r="S134" s="173"/>
      <c r="T134" s="41"/>
      <c r="U134" s="318">
        <f t="shared" si="31"/>
        <v>0</v>
      </c>
      <c r="V134" s="24">
        <f t="shared" si="38"/>
        <v>0</v>
      </c>
      <c r="W134" s="24">
        <f t="shared" si="39"/>
        <v>0</v>
      </c>
      <c r="X134" s="24"/>
      <c r="Y134" s="24">
        <f t="shared" si="40"/>
        <v>0</v>
      </c>
      <c r="Z134" s="24" t="e">
        <f>E134+F134+H134+#REF!+J134+S134+T134</f>
        <v>#REF!</v>
      </c>
      <c r="AA134" s="24" t="e">
        <f t="shared" si="37"/>
        <v>#REF!</v>
      </c>
    </row>
    <row r="135" spans="1:27" ht="12.75" hidden="1" customHeight="1" x14ac:dyDescent="0.2">
      <c r="B135" s="426" t="s">
        <v>174</v>
      </c>
      <c r="C135" s="269"/>
      <c r="D135" s="64" t="s">
        <v>175</v>
      </c>
      <c r="E135" s="355"/>
      <c r="F135" s="245"/>
      <c r="G135" s="155"/>
      <c r="H135" s="155"/>
      <c r="I135" s="433"/>
      <c r="J135" s="168"/>
      <c r="K135" s="168"/>
      <c r="L135" s="531"/>
      <c r="M135" s="532"/>
      <c r="N135" s="168"/>
      <c r="O135" s="433"/>
      <c r="P135" s="365"/>
      <c r="Q135" s="168"/>
      <c r="R135" s="427"/>
      <c r="S135" s="418"/>
      <c r="T135" s="55"/>
      <c r="U135" s="318">
        <f t="shared" si="31"/>
        <v>0</v>
      </c>
      <c r="V135" s="24">
        <f t="shared" si="38"/>
        <v>0</v>
      </c>
      <c r="W135" s="24">
        <f t="shared" si="39"/>
        <v>0</v>
      </c>
      <c r="X135" s="24"/>
      <c r="Y135" s="24">
        <f t="shared" si="40"/>
        <v>0</v>
      </c>
      <c r="Z135" s="24" t="e">
        <f>E135+F135+H135+#REF!+J135+S135+T135</f>
        <v>#REF!</v>
      </c>
      <c r="AA135" s="24" t="e">
        <f t="shared" si="37"/>
        <v>#REF!</v>
      </c>
    </row>
    <row r="136" spans="1:27" ht="12.75" customHeight="1" x14ac:dyDescent="0.2">
      <c r="B136" s="426" t="s">
        <v>176</v>
      </c>
      <c r="C136" s="270"/>
      <c r="D136" s="64" t="s">
        <v>177</v>
      </c>
      <c r="E136" s="247">
        <f>SUM(E137:E144)</f>
        <v>0</v>
      </c>
      <c r="F136" s="247">
        <f t="shared" ref="F136:T136" si="41">SUM(F137:F144)</f>
        <v>0</v>
      </c>
      <c r="G136" s="157">
        <f>SUM(G137:G144)</f>
        <v>0</v>
      </c>
      <c r="H136" s="157">
        <f t="shared" si="41"/>
        <v>0</v>
      </c>
      <c r="I136" s="306">
        <f t="shared" si="41"/>
        <v>0</v>
      </c>
      <c r="J136" s="157">
        <f t="shared" si="41"/>
        <v>-50</v>
      </c>
      <c r="K136" s="157">
        <f t="shared" si="41"/>
        <v>0</v>
      </c>
      <c r="L136" s="308">
        <f t="shared" si="41"/>
        <v>0</v>
      </c>
      <c r="M136" s="306">
        <f t="shared" si="41"/>
        <v>0</v>
      </c>
      <c r="N136" s="157">
        <f t="shared" si="41"/>
        <v>0</v>
      </c>
      <c r="O136" s="306">
        <f t="shared" si="41"/>
        <v>0</v>
      </c>
      <c r="P136" s="353">
        <f t="shared" si="41"/>
        <v>0</v>
      </c>
      <c r="Q136" s="157">
        <f>SUM(Q137:Q144)</f>
        <v>0</v>
      </c>
      <c r="R136" s="308">
        <f t="shared" si="41"/>
        <v>45</v>
      </c>
      <c r="S136" s="419">
        <f t="shared" si="41"/>
        <v>0</v>
      </c>
      <c r="T136" s="56">
        <f t="shared" si="41"/>
        <v>0</v>
      </c>
      <c r="U136" s="318">
        <f t="shared" si="31"/>
        <v>-5</v>
      </c>
      <c r="V136" s="24">
        <f t="shared" si="38"/>
        <v>-5</v>
      </c>
      <c r="W136" s="24">
        <f t="shared" si="39"/>
        <v>-5</v>
      </c>
      <c r="X136" s="24"/>
      <c r="Y136" s="24">
        <f t="shared" si="40"/>
        <v>-5</v>
      </c>
      <c r="Z136" s="24" t="e">
        <f>E136+F136+H136+#REF!+J136+S136+T136</f>
        <v>#REF!</v>
      </c>
      <c r="AA136" s="24" t="e">
        <f t="shared" si="37"/>
        <v>#REF!</v>
      </c>
    </row>
    <row r="137" spans="1:27" ht="12.75" hidden="1" customHeight="1" x14ac:dyDescent="0.2">
      <c r="B137" s="426"/>
      <c r="C137" s="271" t="s">
        <v>178</v>
      </c>
      <c r="D137" s="109" t="s">
        <v>179</v>
      </c>
      <c r="E137" s="217"/>
      <c r="F137" s="217"/>
      <c r="G137" s="155">
        <v>0</v>
      </c>
      <c r="H137" s="155">
        <v>0</v>
      </c>
      <c r="I137" s="433"/>
      <c r="J137" s="168"/>
      <c r="K137" s="168">
        <v>0</v>
      </c>
      <c r="L137" s="531"/>
      <c r="M137" s="532"/>
      <c r="N137" s="168"/>
      <c r="O137" s="433"/>
      <c r="P137" s="365"/>
      <c r="Q137" s="168"/>
      <c r="R137" s="427">
        <v>0</v>
      </c>
      <c r="S137" s="173"/>
      <c r="T137" s="41"/>
      <c r="U137" s="318">
        <f t="shared" si="31"/>
        <v>0</v>
      </c>
      <c r="V137" s="24">
        <f t="shared" si="38"/>
        <v>0</v>
      </c>
      <c r="W137" s="24">
        <f t="shared" si="39"/>
        <v>0</v>
      </c>
      <c r="X137" s="24"/>
      <c r="Y137" s="24">
        <f t="shared" si="40"/>
        <v>0</v>
      </c>
      <c r="Z137" s="24" t="e">
        <f>E137+F137+H137+#REF!+J137+S137+T137</f>
        <v>#REF!</v>
      </c>
      <c r="AA137" s="24" t="e">
        <f t="shared" si="37"/>
        <v>#REF!</v>
      </c>
    </row>
    <row r="138" spans="1:27" ht="12.75" hidden="1" customHeight="1" x14ac:dyDescent="0.2">
      <c r="B138" s="57"/>
      <c r="C138" s="271" t="s">
        <v>180</v>
      </c>
      <c r="D138" s="109" t="s">
        <v>181</v>
      </c>
      <c r="E138" s="217"/>
      <c r="F138" s="217"/>
      <c r="G138" s="155">
        <v>0</v>
      </c>
      <c r="H138" s="155">
        <v>0</v>
      </c>
      <c r="I138" s="433"/>
      <c r="J138" s="168"/>
      <c r="K138" s="168"/>
      <c r="L138" s="531"/>
      <c r="M138" s="532"/>
      <c r="N138" s="168"/>
      <c r="O138" s="433"/>
      <c r="P138" s="365"/>
      <c r="Q138" s="168"/>
      <c r="R138" s="427"/>
      <c r="S138" s="173"/>
      <c r="T138" s="41"/>
      <c r="U138" s="318">
        <f t="shared" si="31"/>
        <v>0</v>
      </c>
      <c r="V138" s="24">
        <f t="shared" si="38"/>
        <v>0</v>
      </c>
      <c r="W138" s="24">
        <f t="shared" si="39"/>
        <v>0</v>
      </c>
      <c r="X138" s="24"/>
      <c r="Y138" s="24">
        <f t="shared" si="40"/>
        <v>0</v>
      </c>
      <c r="Z138" s="24" t="e">
        <f>E138+F138+H138+#REF!+J138+S138+T138</f>
        <v>#REF!</v>
      </c>
      <c r="AA138" s="24" t="e">
        <f t="shared" si="37"/>
        <v>#REF!</v>
      </c>
    </row>
    <row r="139" spans="1:27" ht="12.75" customHeight="1" x14ac:dyDescent="0.2">
      <c r="B139" s="57"/>
      <c r="C139" s="271" t="s">
        <v>182</v>
      </c>
      <c r="D139" s="109" t="s">
        <v>183</v>
      </c>
      <c r="E139" s="217"/>
      <c r="F139" s="217"/>
      <c r="G139" s="155">
        <v>0</v>
      </c>
      <c r="H139" s="155"/>
      <c r="I139" s="433"/>
      <c r="J139" s="168">
        <v>-30.5</v>
      </c>
      <c r="K139" s="168">
        <v>0</v>
      </c>
      <c r="L139" s="531"/>
      <c r="M139" s="532"/>
      <c r="N139" s="168"/>
      <c r="O139" s="433"/>
      <c r="P139" s="365"/>
      <c r="Q139" s="168"/>
      <c r="R139" s="427">
        <v>0</v>
      </c>
      <c r="S139" s="417"/>
      <c r="T139" s="40"/>
      <c r="U139" s="318">
        <f t="shared" si="31"/>
        <v>-30.5</v>
      </c>
      <c r="V139" s="24">
        <f t="shared" si="38"/>
        <v>-30.5</v>
      </c>
      <c r="W139" s="24">
        <f t="shared" si="39"/>
        <v>-30.5</v>
      </c>
      <c r="X139" s="24"/>
      <c r="Y139" s="24">
        <f t="shared" si="40"/>
        <v>-30.5</v>
      </c>
      <c r="Z139" s="24" t="e">
        <f>E139+F139+H139+#REF!+J139+S139+T139</f>
        <v>#REF!</v>
      </c>
      <c r="AA139" s="24" t="e">
        <f t="shared" si="37"/>
        <v>#REF!</v>
      </c>
    </row>
    <row r="140" spans="1:27" ht="12.75" hidden="1" customHeight="1" x14ac:dyDescent="0.2">
      <c r="B140" s="57"/>
      <c r="C140" s="271" t="s">
        <v>184</v>
      </c>
      <c r="D140" s="109" t="s">
        <v>185</v>
      </c>
      <c r="E140" s="217"/>
      <c r="F140" s="217"/>
      <c r="G140" s="155">
        <v>0</v>
      </c>
      <c r="H140" s="155">
        <v>0</v>
      </c>
      <c r="I140" s="433"/>
      <c r="J140" s="168">
        <v>0</v>
      </c>
      <c r="K140" s="168">
        <v>0</v>
      </c>
      <c r="L140" s="531">
        <v>0</v>
      </c>
      <c r="M140" s="532"/>
      <c r="N140" s="168"/>
      <c r="O140" s="433"/>
      <c r="P140" s="365"/>
      <c r="Q140" s="168"/>
      <c r="R140" s="427">
        <v>0</v>
      </c>
      <c r="S140" s="173">
        <v>0</v>
      </c>
      <c r="T140" s="41"/>
      <c r="U140" s="318">
        <f t="shared" si="31"/>
        <v>0</v>
      </c>
      <c r="V140" s="24">
        <f t="shared" si="38"/>
        <v>0</v>
      </c>
      <c r="W140" s="24">
        <f t="shared" si="39"/>
        <v>0</v>
      </c>
      <c r="X140" s="24"/>
      <c r="Y140" s="24">
        <f t="shared" si="40"/>
        <v>0</v>
      </c>
      <c r="Z140" s="24" t="e">
        <f>E140+F140+H140+#REF!+J140+S140+T140</f>
        <v>#REF!</v>
      </c>
      <c r="AA140" s="24" t="e">
        <f t="shared" si="37"/>
        <v>#REF!</v>
      </c>
    </row>
    <row r="141" spans="1:27" ht="12.75" hidden="1" customHeight="1" x14ac:dyDescent="0.2">
      <c r="B141" s="57"/>
      <c r="C141" s="271" t="s">
        <v>186</v>
      </c>
      <c r="D141" s="109" t="s">
        <v>187</v>
      </c>
      <c r="E141" s="356"/>
      <c r="F141" s="217"/>
      <c r="G141" s="155"/>
      <c r="H141" s="155"/>
      <c r="I141" s="433"/>
      <c r="J141" s="168"/>
      <c r="K141" s="168"/>
      <c r="L141" s="531"/>
      <c r="M141" s="532"/>
      <c r="N141" s="168"/>
      <c r="O141" s="433"/>
      <c r="P141" s="365"/>
      <c r="Q141" s="168"/>
      <c r="R141" s="427"/>
      <c r="S141" s="174"/>
      <c r="T141" s="58"/>
      <c r="U141" s="318">
        <f t="shared" si="31"/>
        <v>0</v>
      </c>
      <c r="V141" s="24">
        <f t="shared" si="38"/>
        <v>0</v>
      </c>
      <c r="W141" s="24">
        <f t="shared" si="39"/>
        <v>0</v>
      </c>
      <c r="X141" s="24"/>
      <c r="Y141" s="24">
        <f t="shared" si="40"/>
        <v>0</v>
      </c>
      <c r="Z141" s="24" t="e">
        <f>E141+F141+H141+#REF!+J141+S141+T141</f>
        <v>#REF!</v>
      </c>
      <c r="AA141" s="24" t="e">
        <f t="shared" si="37"/>
        <v>#REF!</v>
      </c>
    </row>
    <row r="142" spans="1:27" ht="12.75" hidden="1" customHeight="1" x14ac:dyDescent="0.2">
      <c r="B142" s="57"/>
      <c r="C142" s="271" t="s">
        <v>188</v>
      </c>
      <c r="D142" s="109" t="s">
        <v>189</v>
      </c>
      <c r="E142" s="356"/>
      <c r="F142" s="217"/>
      <c r="G142" s="155"/>
      <c r="H142" s="155"/>
      <c r="I142" s="433"/>
      <c r="J142" s="168"/>
      <c r="K142" s="168"/>
      <c r="L142" s="531"/>
      <c r="M142" s="532"/>
      <c r="N142" s="168"/>
      <c r="O142" s="433"/>
      <c r="P142" s="365"/>
      <c r="Q142" s="168"/>
      <c r="R142" s="427"/>
      <c r="S142" s="174"/>
      <c r="T142" s="58"/>
      <c r="U142" s="318">
        <f t="shared" si="31"/>
        <v>0</v>
      </c>
      <c r="V142" s="24">
        <f t="shared" si="38"/>
        <v>0</v>
      </c>
      <c r="W142" s="24">
        <f t="shared" si="39"/>
        <v>0</v>
      </c>
      <c r="X142" s="24"/>
      <c r="Y142" s="24">
        <f t="shared" si="40"/>
        <v>0</v>
      </c>
      <c r="Z142" s="24" t="e">
        <f>E142+F142+H142+#REF!+J142+S142+T142</f>
        <v>#REF!</v>
      </c>
      <c r="AA142" s="24" t="e">
        <f t="shared" si="37"/>
        <v>#REF!</v>
      </c>
    </row>
    <row r="143" spans="1:27" ht="12.75" hidden="1" customHeight="1" x14ac:dyDescent="0.2">
      <c r="B143" s="57"/>
      <c r="C143" s="271" t="s">
        <v>190</v>
      </c>
      <c r="D143" s="109" t="s">
        <v>191</v>
      </c>
      <c r="E143" s="356"/>
      <c r="F143" s="217"/>
      <c r="G143" s="155"/>
      <c r="H143" s="155"/>
      <c r="I143" s="433"/>
      <c r="J143" s="168"/>
      <c r="K143" s="168"/>
      <c r="L143" s="531"/>
      <c r="M143" s="532"/>
      <c r="N143" s="168"/>
      <c r="O143" s="433"/>
      <c r="P143" s="365"/>
      <c r="Q143" s="168"/>
      <c r="R143" s="427"/>
      <c r="S143" s="174"/>
      <c r="T143" s="58"/>
      <c r="U143" s="318">
        <f t="shared" si="31"/>
        <v>0</v>
      </c>
      <c r="V143" s="24">
        <f t="shared" si="38"/>
        <v>0</v>
      </c>
      <c r="W143" s="24">
        <f t="shared" si="39"/>
        <v>0</v>
      </c>
      <c r="X143" s="24"/>
      <c r="Y143" s="24">
        <f t="shared" si="40"/>
        <v>0</v>
      </c>
      <c r="Z143" s="24" t="e">
        <f>E143+F143+H143+#REF!+J143+S143+T143</f>
        <v>#REF!</v>
      </c>
      <c r="AA143" s="24" t="e">
        <f t="shared" si="37"/>
        <v>#REF!</v>
      </c>
    </row>
    <row r="144" spans="1:27" s="11" customFormat="1" ht="12.75" customHeight="1" thickBot="1" x14ac:dyDescent="0.25">
      <c r="A144" s="331"/>
      <c r="B144" s="83"/>
      <c r="C144" s="386" t="s">
        <v>192</v>
      </c>
      <c r="D144" s="387" t="s">
        <v>193</v>
      </c>
      <c r="E144" s="388"/>
      <c r="F144" s="388">
        <v>0</v>
      </c>
      <c r="G144" s="367">
        <v>0</v>
      </c>
      <c r="H144" s="367">
        <v>0</v>
      </c>
      <c r="I144" s="539"/>
      <c r="J144" s="367">
        <v>-19.5</v>
      </c>
      <c r="K144" s="367">
        <v>0</v>
      </c>
      <c r="L144" s="540">
        <v>0</v>
      </c>
      <c r="M144" s="539"/>
      <c r="N144" s="367"/>
      <c r="O144" s="539"/>
      <c r="P144" s="541">
        <v>0</v>
      </c>
      <c r="Q144" s="367">
        <v>0</v>
      </c>
      <c r="R144" s="540">
        <v>45</v>
      </c>
      <c r="S144" s="420">
        <v>0</v>
      </c>
      <c r="T144" s="59"/>
      <c r="U144" s="318">
        <f t="shared" si="31"/>
        <v>25.5</v>
      </c>
      <c r="V144" s="24">
        <f t="shared" si="38"/>
        <v>25.5</v>
      </c>
      <c r="W144" s="24">
        <f t="shared" si="39"/>
        <v>25.5</v>
      </c>
      <c r="X144" s="13"/>
      <c r="Y144" s="24">
        <f t="shared" si="40"/>
        <v>25.5</v>
      </c>
      <c r="Z144" s="24" t="e">
        <f>E144+F144+H144+#REF!+J144+S144+T144</f>
        <v>#REF!</v>
      </c>
      <c r="AA144" s="24" t="e">
        <f t="shared" si="37"/>
        <v>#REF!</v>
      </c>
    </row>
    <row r="145" spans="2:27" ht="12.75" hidden="1" customHeight="1" x14ac:dyDescent="0.2">
      <c r="B145" s="366"/>
      <c r="C145" s="85"/>
      <c r="D145" s="384"/>
      <c r="E145" s="362"/>
      <c r="F145" s="385"/>
      <c r="G145" s="156"/>
      <c r="H145" s="156"/>
      <c r="I145" s="538"/>
      <c r="J145" s="299"/>
      <c r="K145" s="299"/>
      <c r="L145" s="542"/>
      <c r="M145" s="537"/>
      <c r="N145" s="299"/>
      <c r="O145" s="538"/>
      <c r="P145" s="543"/>
      <c r="Q145" s="299"/>
      <c r="R145" s="544"/>
      <c r="S145" s="54"/>
      <c r="T145" s="41"/>
      <c r="U145" s="318">
        <f t="shared" si="31"/>
        <v>0</v>
      </c>
      <c r="V145" s="24">
        <f t="shared" si="38"/>
        <v>0</v>
      </c>
      <c r="W145" s="24">
        <f t="shared" si="39"/>
        <v>0</v>
      </c>
      <c r="X145" s="24"/>
      <c r="Y145" s="24">
        <f t="shared" si="40"/>
        <v>0</v>
      </c>
      <c r="Z145" s="24" t="e">
        <f>E145+F145+H145+#REF!+J145+S145+T145</f>
        <v>#REF!</v>
      </c>
      <c r="AA145" s="24" t="e">
        <f t="shared" si="37"/>
        <v>#REF!</v>
      </c>
    </row>
    <row r="146" spans="2:27" ht="12.75" hidden="1" customHeight="1" x14ac:dyDescent="0.2">
      <c r="B146" s="426" t="s">
        <v>194</v>
      </c>
      <c r="C146" s="269"/>
      <c r="D146" s="64" t="s">
        <v>195</v>
      </c>
      <c r="E146" s="354"/>
      <c r="F146" s="245"/>
      <c r="G146" s="155"/>
      <c r="H146" s="155"/>
      <c r="I146" s="433"/>
      <c r="J146" s="168"/>
      <c r="K146" s="168"/>
      <c r="L146" s="531"/>
      <c r="M146" s="532"/>
      <c r="N146" s="168"/>
      <c r="O146" s="433"/>
      <c r="P146" s="365"/>
      <c r="Q146" s="168"/>
      <c r="R146" s="427"/>
      <c r="S146" s="41"/>
      <c r="T146" s="41"/>
      <c r="U146" s="318">
        <f t="shared" si="31"/>
        <v>0</v>
      </c>
      <c r="V146" s="24">
        <f t="shared" si="38"/>
        <v>0</v>
      </c>
      <c r="W146" s="24">
        <f t="shared" si="39"/>
        <v>0</v>
      </c>
      <c r="X146" s="24"/>
      <c r="Y146" s="24">
        <f t="shared" si="40"/>
        <v>0</v>
      </c>
      <c r="Z146" s="24" t="e">
        <f>E146+F146+H146+#REF!+J146+S146+T146</f>
        <v>#REF!</v>
      </c>
      <c r="AA146" s="24" t="e">
        <f t="shared" si="37"/>
        <v>#REF!</v>
      </c>
    </row>
    <row r="147" spans="2:27" ht="12.75" hidden="1" customHeight="1" x14ac:dyDescent="0.2">
      <c r="B147" s="60" t="s">
        <v>196</v>
      </c>
      <c r="C147" s="267"/>
      <c r="D147" s="64" t="s">
        <v>197</v>
      </c>
      <c r="E147" s="251"/>
      <c r="F147" s="223"/>
      <c r="G147" s="139"/>
      <c r="H147" s="139"/>
      <c r="I147" s="134"/>
      <c r="J147" s="157"/>
      <c r="K147" s="157"/>
      <c r="L147" s="308"/>
      <c r="M147" s="306"/>
      <c r="N147" s="157"/>
      <c r="O147" s="134"/>
      <c r="P147" s="353"/>
      <c r="Q147" s="157"/>
      <c r="R147" s="429"/>
      <c r="S147" s="38"/>
      <c r="T147" s="38"/>
      <c r="U147" s="318">
        <f t="shared" si="31"/>
        <v>0</v>
      </c>
      <c r="V147" s="24">
        <f t="shared" si="38"/>
        <v>0</v>
      </c>
      <c r="W147" s="24">
        <f t="shared" si="39"/>
        <v>0</v>
      </c>
      <c r="X147" s="24"/>
      <c r="Y147" s="24">
        <f t="shared" si="40"/>
        <v>0</v>
      </c>
      <c r="Z147" s="24" t="e">
        <f>E147+F147+H147+#REF!+J147+S147+T147</f>
        <v>#REF!</v>
      </c>
      <c r="AA147" s="24" t="e">
        <f t="shared" si="37"/>
        <v>#REF!</v>
      </c>
    </row>
    <row r="148" spans="2:27" ht="12.75" hidden="1" customHeight="1" x14ac:dyDescent="0.2">
      <c r="B148" s="426"/>
      <c r="C148" s="61" t="s">
        <v>198</v>
      </c>
      <c r="D148" s="109" t="s">
        <v>199</v>
      </c>
      <c r="E148" s="354"/>
      <c r="F148" s="245"/>
      <c r="G148" s="155"/>
      <c r="H148" s="155"/>
      <c r="I148" s="433"/>
      <c r="J148" s="168"/>
      <c r="K148" s="168"/>
      <c r="L148" s="531"/>
      <c r="M148" s="532"/>
      <c r="N148" s="168"/>
      <c r="O148" s="433"/>
      <c r="P148" s="365"/>
      <c r="Q148" s="168"/>
      <c r="R148" s="427"/>
      <c r="S148" s="41"/>
      <c r="T148" s="41"/>
      <c r="U148" s="318">
        <f t="shared" si="31"/>
        <v>0</v>
      </c>
      <c r="V148" s="24">
        <f t="shared" si="38"/>
        <v>0</v>
      </c>
      <c r="W148" s="24">
        <f t="shared" si="39"/>
        <v>0</v>
      </c>
      <c r="X148" s="24"/>
      <c r="Y148" s="24">
        <f t="shared" si="40"/>
        <v>0</v>
      </c>
      <c r="Z148" s="24" t="e">
        <f>E148+F148+H148+#REF!+J148+S148+T148</f>
        <v>#REF!</v>
      </c>
      <c r="AA148" s="24" t="e">
        <f t="shared" si="37"/>
        <v>#REF!</v>
      </c>
    </row>
    <row r="149" spans="2:27" ht="12.75" hidden="1" customHeight="1" x14ac:dyDescent="0.2">
      <c r="B149" s="426"/>
      <c r="C149" s="61" t="s">
        <v>200</v>
      </c>
      <c r="D149" s="109" t="s">
        <v>201</v>
      </c>
      <c r="E149" s="354"/>
      <c r="F149" s="245"/>
      <c r="G149" s="155"/>
      <c r="H149" s="155"/>
      <c r="I149" s="433"/>
      <c r="J149" s="168"/>
      <c r="K149" s="168"/>
      <c r="L149" s="531"/>
      <c r="M149" s="532"/>
      <c r="N149" s="168"/>
      <c r="O149" s="433"/>
      <c r="P149" s="365"/>
      <c r="Q149" s="168"/>
      <c r="R149" s="427"/>
      <c r="S149" s="41"/>
      <c r="T149" s="41"/>
      <c r="U149" s="318">
        <f t="shared" si="31"/>
        <v>0</v>
      </c>
      <c r="V149" s="24">
        <f t="shared" si="38"/>
        <v>0</v>
      </c>
      <c r="W149" s="24">
        <f t="shared" si="39"/>
        <v>0</v>
      </c>
      <c r="X149" s="24"/>
      <c r="Y149" s="24">
        <f t="shared" si="40"/>
        <v>0</v>
      </c>
      <c r="Z149" s="24" t="e">
        <f>E149+F149+H149+#REF!+J149+S149+T149</f>
        <v>#REF!</v>
      </c>
      <c r="AA149" s="24" t="e">
        <f t="shared" si="37"/>
        <v>#REF!</v>
      </c>
    </row>
    <row r="150" spans="2:27" ht="12.75" hidden="1" customHeight="1" x14ac:dyDescent="0.2">
      <c r="B150" s="60" t="s">
        <v>202</v>
      </c>
      <c r="C150" s="267"/>
      <c r="D150" s="64" t="s">
        <v>203</v>
      </c>
      <c r="E150" s="354"/>
      <c r="F150" s="245"/>
      <c r="G150" s="155"/>
      <c r="H150" s="155"/>
      <c r="I150" s="433"/>
      <c r="J150" s="168"/>
      <c r="K150" s="168"/>
      <c r="L150" s="531"/>
      <c r="M150" s="532"/>
      <c r="N150" s="168"/>
      <c r="O150" s="433"/>
      <c r="P150" s="365"/>
      <c r="Q150" s="168"/>
      <c r="R150" s="427"/>
      <c r="S150" s="41"/>
      <c r="T150" s="41"/>
      <c r="U150" s="318">
        <f t="shared" si="31"/>
        <v>0</v>
      </c>
      <c r="V150" s="24">
        <f t="shared" si="38"/>
        <v>0</v>
      </c>
      <c r="W150" s="24">
        <f t="shared" si="39"/>
        <v>0</v>
      </c>
      <c r="X150" s="24"/>
      <c r="Y150" s="24">
        <f t="shared" si="40"/>
        <v>0</v>
      </c>
      <c r="Z150" s="24" t="e">
        <f>E150+F150+H150+#REF!+J150+S150+T150</f>
        <v>#REF!</v>
      </c>
      <c r="AA150" s="24" t="e">
        <f t="shared" si="37"/>
        <v>#REF!</v>
      </c>
    </row>
    <row r="151" spans="2:27" ht="12.75" hidden="1" customHeight="1" x14ac:dyDescent="0.2">
      <c r="B151" s="60"/>
      <c r="C151" s="61" t="s">
        <v>204</v>
      </c>
      <c r="D151" s="109" t="s">
        <v>205</v>
      </c>
      <c r="E151" s="251"/>
      <c r="F151" s="223"/>
      <c r="G151" s="139"/>
      <c r="H151" s="139"/>
      <c r="I151" s="134"/>
      <c r="J151" s="157"/>
      <c r="K151" s="157"/>
      <c r="L151" s="308"/>
      <c r="M151" s="306"/>
      <c r="N151" s="157"/>
      <c r="O151" s="134"/>
      <c r="P151" s="353"/>
      <c r="Q151" s="157"/>
      <c r="R151" s="429"/>
      <c r="S151" s="38"/>
      <c r="T151" s="38"/>
      <c r="U151" s="318">
        <f t="shared" si="31"/>
        <v>0</v>
      </c>
      <c r="V151" s="24">
        <f t="shared" si="38"/>
        <v>0</v>
      </c>
      <c r="W151" s="24">
        <f t="shared" si="39"/>
        <v>0</v>
      </c>
      <c r="X151" s="24"/>
      <c r="Y151" s="24">
        <f t="shared" si="40"/>
        <v>0</v>
      </c>
      <c r="Z151" s="24" t="e">
        <f>E151+F151+H151+#REF!+J151+S151+T151</f>
        <v>#REF!</v>
      </c>
      <c r="AA151" s="24" t="e">
        <f t="shared" si="37"/>
        <v>#REF!</v>
      </c>
    </row>
    <row r="152" spans="2:27" ht="12.75" hidden="1" customHeight="1" x14ac:dyDescent="0.2">
      <c r="B152" s="426"/>
      <c r="C152" s="272" t="s">
        <v>206</v>
      </c>
      <c r="D152" s="109" t="s">
        <v>207</v>
      </c>
      <c r="E152" s="354"/>
      <c r="F152" s="245"/>
      <c r="G152" s="155"/>
      <c r="H152" s="155"/>
      <c r="I152" s="433"/>
      <c r="J152" s="168"/>
      <c r="K152" s="168"/>
      <c r="L152" s="531"/>
      <c r="M152" s="532"/>
      <c r="N152" s="168"/>
      <c r="O152" s="433"/>
      <c r="P152" s="365"/>
      <c r="Q152" s="168"/>
      <c r="R152" s="427"/>
      <c r="S152" s="41"/>
      <c r="T152" s="41"/>
      <c r="U152" s="318">
        <f t="shared" si="31"/>
        <v>0</v>
      </c>
      <c r="V152" s="24">
        <f t="shared" si="38"/>
        <v>0</v>
      </c>
      <c r="W152" s="24">
        <f t="shared" si="39"/>
        <v>0</v>
      </c>
      <c r="X152" s="24"/>
      <c r="Y152" s="24">
        <f t="shared" si="40"/>
        <v>0</v>
      </c>
      <c r="Z152" s="24" t="e">
        <f>E152+F152+H152+#REF!+J152+S152+T152</f>
        <v>#REF!</v>
      </c>
      <c r="AA152" s="24" t="e">
        <f t="shared" si="37"/>
        <v>#REF!</v>
      </c>
    </row>
    <row r="153" spans="2:27" ht="12.75" hidden="1" customHeight="1" x14ac:dyDescent="0.2">
      <c r="B153" s="426"/>
      <c r="C153" s="273" t="s">
        <v>208</v>
      </c>
      <c r="D153" s="109" t="s">
        <v>209</v>
      </c>
      <c r="E153" s="354"/>
      <c r="F153" s="245"/>
      <c r="G153" s="155"/>
      <c r="H153" s="155"/>
      <c r="I153" s="433"/>
      <c r="J153" s="168"/>
      <c r="K153" s="168"/>
      <c r="L153" s="531"/>
      <c r="M153" s="532"/>
      <c r="N153" s="168"/>
      <c r="O153" s="433"/>
      <c r="P153" s="365"/>
      <c r="Q153" s="168"/>
      <c r="R153" s="427"/>
      <c r="S153" s="41"/>
      <c r="T153" s="41"/>
      <c r="U153" s="318">
        <f t="shared" si="31"/>
        <v>0</v>
      </c>
      <c r="V153" s="24">
        <f t="shared" si="38"/>
        <v>0</v>
      </c>
      <c r="W153" s="24">
        <f t="shared" si="39"/>
        <v>0</v>
      </c>
      <c r="X153" s="24"/>
      <c r="Y153" s="24">
        <f t="shared" si="40"/>
        <v>0</v>
      </c>
      <c r="Z153" s="24" t="e">
        <f>E153+F153+H153+#REF!+J153+S153+T153</f>
        <v>#REF!</v>
      </c>
      <c r="AA153" s="24" t="e">
        <f t="shared" si="37"/>
        <v>#REF!</v>
      </c>
    </row>
    <row r="154" spans="2:27" ht="12.75" hidden="1" customHeight="1" x14ac:dyDescent="0.2">
      <c r="B154" s="426"/>
      <c r="C154" s="273" t="s">
        <v>210</v>
      </c>
      <c r="D154" s="109" t="s">
        <v>211</v>
      </c>
      <c r="E154" s="354"/>
      <c r="F154" s="245"/>
      <c r="G154" s="155"/>
      <c r="H154" s="155"/>
      <c r="I154" s="433"/>
      <c r="J154" s="168"/>
      <c r="K154" s="168"/>
      <c r="L154" s="531"/>
      <c r="M154" s="532"/>
      <c r="N154" s="168"/>
      <c r="O154" s="433"/>
      <c r="P154" s="365"/>
      <c r="Q154" s="168"/>
      <c r="R154" s="427"/>
      <c r="S154" s="41"/>
      <c r="T154" s="41"/>
      <c r="U154" s="318">
        <f t="shared" si="31"/>
        <v>0</v>
      </c>
      <c r="V154" s="24">
        <f t="shared" si="38"/>
        <v>0</v>
      </c>
      <c r="W154" s="24">
        <f t="shared" si="39"/>
        <v>0</v>
      </c>
      <c r="X154" s="24"/>
      <c r="Y154" s="24">
        <f t="shared" si="40"/>
        <v>0</v>
      </c>
      <c r="Z154" s="24" t="e">
        <f>E154+F154+H154+#REF!+J154+S154+T154</f>
        <v>#REF!</v>
      </c>
      <c r="AA154" s="24" t="e">
        <f t="shared" si="37"/>
        <v>#REF!</v>
      </c>
    </row>
    <row r="155" spans="2:27" ht="12.75" hidden="1" customHeight="1" x14ac:dyDescent="0.2">
      <c r="B155" s="62" t="s">
        <v>212</v>
      </c>
      <c r="C155" s="274"/>
      <c r="D155" s="64" t="s">
        <v>213</v>
      </c>
      <c r="E155" s="354"/>
      <c r="F155" s="245"/>
      <c r="G155" s="155"/>
      <c r="H155" s="155"/>
      <c r="I155" s="433"/>
      <c r="J155" s="168"/>
      <c r="K155" s="168"/>
      <c r="L155" s="531"/>
      <c r="M155" s="532"/>
      <c r="N155" s="168"/>
      <c r="O155" s="433"/>
      <c r="P155" s="365"/>
      <c r="Q155" s="168"/>
      <c r="R155" s="427"/>
      <c r="S155" s="41"/>
      <c r="T155" s="41"/>
      <c r="U155" s="318">
        <f t="shared" si="31"/>
        <v>0</v>
      </c>
      <c r="V155" s="24">
        <f t="shared" si="38"/>
        <v>0</v>
      </c>
      <c r="W155" s="24">
        <f t="shared" si="39"/>
        <v>0</v>
      </c>
      <c r="X155" s="24"/>
      <c r="Y155" s="24">
        <f t="shared" si="40"/>
        <v>0</v>
      </c>
      <c r="Z155" s="24" t="e">
        <f>E155+F155+H155+#REF!+J155+S155+T155</f>
        <v>#REF!</v>
      </c>
      <c r="AA155" s="24" t="e">
        <f t="shared" si="37"/>
        <v>#REF!</v>
      </c>
    </row>
    <row r="156" spans="2:27" ht="12.75" hidden="1" customHeight="1" x14ac:dyDescent="0.2">
      <c r="B156" s="62"/>
      <c r="C156" s="61" t="s">
        <v>214</v>
      </c>
      <c r="D156" s="109" t="s">
        <v>215</v>
      </c>
      <c r="E156" s="354"/>
      <c r="F156" s="245"/>
      <c r="G156" s="155"/>
      <c r="H156" s="155"/>
      <c r="I156" s="433"/>
      <c r="J156" s="168"/>
      <c r="K156" s="168"/>
      <c r="L156" s="531"/>
      <c r="M156" s="532"/>
      <c r="N156" s="168"/>
      <c r="O156" s="433"/>
      <c r="P156" s="365"/>
      <c r="Q156" s="168"/>
      <c r="R156" s="427"/>
      <c r="S156" s="41"/>
      <c r="T156" s="41"/>
      <c r="U156" s="318">
        <f t="shared" si="31"/>
        <v>0</v>
      </c>
      <c r="V156" s="24">
        <f t="shared" si="38"/>
        <v>0</v>
      </c>
      <c r="W156" s="24">
        <f t="shared" si="39"/>
        <v>0</v>
      </c>
      <c r="X156" s="24"/>
      <c r="Y156" s="24">
        <f t="shared" si="40"/>
        <v>0</v>
      </c>
      <c r="Z156" s="24" t="e">
        <f>E156+F156+H156+#REF!+J156+S156+T156</f>
        <v>#REF!</v>
      </c>
      <c r="AA156" s="24" t="e">
        <f t="shared" si="37"/>
        <v>#REF!</v>
      </c>
    </row>
    <row r="157" spans="2:27" ht="12.75" hidden="1" customHeight="1" x14ac:dyDescent="0.2">
      <c r="B157" s="426"/>
      <c r="C157" s="61" t="s">
        <v>216</v>
      </c>
      <c r="D157" s="109" t="s">
        <v>217</v>
      </c>
      <c r="E157" s="354"/>
      <c r="F157" s="245"/>
      <c r="G157" s="155"/>
      <c r="H157" s="155"/>
      <c r="I157" s="433"/>
      <c r="J157" s="168"/>
      <c r="K157" s="168"/>
      <c r="L157" s="531"/>
      <c r="M157" s="532"/>
      <c r="N157" s="168"/>
      <c r="O157" s="433"/>
      <c r="P157" s="365"/>
      <c r="Q157" s="168"/>
      <c r="R157" s="427"/>
      <c r="S157" s="41"/>
      <c r="T157" s="41"/>
      <c r="U157" s="318">
        <f t="shared" ref="U157:U220" si="42">SUM(E157:S157)</f>
        <v>0</v>
      </c>
      <c r="V157" s="24">
        <f t="shared" si="38"/>
        <v>0</v>
      </c>
      <c r="W157" s="24">
        <f t="shared" si="39"/>
        <v>0</v>
      </c>
      <c r="X157" s="24"/>
      <c r="Y157" s="24">
        <f t="shared" si="40"/>
        <v>0</v>
      </c>
      <c r="Z157" s="24" t="e">
        <f>E157+F157+H157+#REF!+J157+S157+T157</f>
        <v>#REF!</v>
      </c>
      <c r="AA157" s="24" t="e">
        <f t="shared" si="37"/>
        <v>#REF!</v>
      </c>
    </row>
    <row r="158" spans="2:27" ht="12.75" hidden="1" customHeight="1" x14ac:dyDescent="0.2">
      <c r="B158" s="426"/>
      <c r="C158" s="272" t="s">
        <v>218</v>
      </c>
      <c r="D158" s="109" t="s">
        <v>219</v>
      </c>
      <c r="E158" s="354"/>
      <c r="F158" s="245"/>
      <c r="G158" s="155"/>
      <c r="H158" s="155"/>
      <c r="I158" s="433"/>
      <c r="J158" s="168"/>
      <c r="K158" s="168"/>
      <c r="L158" s="531"/>
      <c r="M158" s="532"/>
      <c r="N158" s="168"/>
      <c r="O158" s="433"/>
      <c r="P158" s="365"/>
      <c r="Q158" s="168"/>
      <c r="R158" s="427"/>
      <c r="S158" s="41"/>
      <c r="T158" s="41"/>
      <c r="U158" s="318">
        <f t="shared" si="42"/>
        <v>0</v>
      </c>
      <c r="V158" s="24">
        <f t="shared" si="38"/>
        <v>0</v>
      </c>
      <c r="W158" s="24">
        <f t="shared" si="39"/>
        <v>0</v>
      </c>
      <c r="X158" s="24"/>
      <c r="Y158" s="24">
        <f t="shared" si="40"/>
        <v>0</v>
      </c>
      <c r="Z158" s="24" t="e">
        <f>E158+F158+H158+#REF!+J158+S158+T158</f>
        <v>#REF!</v>
      </c>
      <c r="AA158" s="24" t="e">
        <f t="shared" si="37"/>
        <v>#REF!</v>
      </c>
    </row>
    <row r="159" spans="2:27" ht="12.75" hidden="1" customHeight="1" x14ac:dyDescent="0.2">
      <c r="B159" s="426"/>
      <c r="C159" s="272" t="s">
        <v>220</v>
      </c>
      <c r="D159" s="109" t="s">
        <v>221</v>
      </c>
      <c r="E159" s="354"/>
      <c r="F159" s="245"/>
      <c r="G159" s="155"/>
      <c r="H159" s="155"/>
      <c r="I159" s="433"/>
      <c r="J159" s="168"/>
      <c r="K159" s="168"/>
      <c r="L159" s="531"/>
      <c r="M159" s="532"/>
      <c r="N159" s="168"/>
      <c r="O159" s="433"/>
      <c r="P159" s="365"/>
      <c r="Q159" s="168"/>
      <c r="R159" s="427"/>
      <c r="S159" s="41"/>
      <c r="T159" s="41"/>
      <c r="U159" s="318">
        <f t="shared" si="42"/>
        <v>0</v>
      </c>
      <c r="V159" s="24">
        <f t="shared" si="38"/>
        <v>0</v>
      </c>
      <c r="W159" s="24">
        <f t="shared" si="39"/>
        <v>0</v>
      </c>
      <c r="X159" s="24"/>
      <c r="Y159" s="24">
        <f t="shared" si="40"/>
        <v>0</v>
      </c>
      <c r="Z159" s="24" t="e">
        <f>E159+F159+H159+#REF!+J159+S159+T159</f>
        <v>#REF!</v>
      </c>
      <c r="AA159" s="24" t="e">
        <f t="shared" si="37"/>
        <v>#REF!</v>
      </c>
    </row>
    <row r="160" spans="2:27" ht="12.75" hidden="1" customHeight="1" x14ac:dyDescent="0.2">
      <c r="B160" s="426"/>
      <c r="C160" s="272" t="s">
        <v>222</v>
      </c>
      <c r="D160" s="109" t="s">
        <v>223</v>
      </c>
      <c r="E160" s="354"/>
      <c r="F160" s="245"/>
      <c r="G160" s="155"/>
      <c r="H160" s="155"/>
      <c r="I160" s="433"/>
      <c r="J160" s="168"/>
      <c r="K160" s="168"/>
      <c r="L160" s="531"/>
      <c r="M160" s="532"/>
      <c r="N160" s="168"/>
      <c r="O160" s="433"/>
      <c r="P160" s="365"/>
      <c r="Q160" s="168"/>
      <c r="R160" s="427"/>
      <c r="S160" s="41"/>
      <c r="T160" s="41"/>
      <c r="U160" s="318">
        <f t="shared" si="42"/>
        <v>0</v>
      </c>
      <c r="V160" s="24">
        <f t="shared" si="38"/>
        <v>0</v>
      </c>
      <c r="W160" s="24">
        <f t="shared" si="39"/>
        <v>0</v>
      </c>
      <c r="X160" s="24"/>
      <c r="Y160" s="24">
        <f t="shared" si="40"/>
        <v>0</v>
      </c>
      <c r="Z160" s="24" t="e">
        <f>E160+F160+H160+#REF!+J160+S160+T160</f>
        <v>#REF!</v>
      </c>
      <c r="AA160" s="24" t="e">
        <f t="shared" si="37"/>
        <v>#REF!</v>
      </c>
    </row>
    <row r="161" spans="2:27" ht="12.75" hidden="1" customHeight="1" x14ac:dyDescent="0.2">
      <c r="B161" s="426"/>
      <c r="C161" s="267"/>
      <c r="D161" s="188"/>
      <c r="E161" s="354"/>
      <c r="F161" s="245"/>
      <c r="G161" s="155"/>
      <c r="H161" s="155"/>
      <c r="I161" s="433"/>
      <c r="J161" s="168"/>
      <c r="K161" s="168"/>
      <c r="L161" s="531"/>
      <c r="M161" s="532"/>
      <c r="N161" s="168"/>
      <c r="O161" s="433"/>
      <c r="P161" s="365"/>
      <c r="Q161" s="168"/>
      <c r="R161" s="427"/>
      <c r="S161" s="41"/>
      <c r="T161" s="41"/>
      <c r="U161" s="318">
        <f t="shared" si="42"/>
        <v>0</v>
      </c>
      <c r="V161" s="24">
        <f t="shared" si="38"/>
        <v>0</v>
      </c>
      <c r="W161" s="24">
        <f t="shared" si="39"/>
        <v>0</v>
      </c>
      <c r="X161" s="24"/>
      <c r="Y161" s="24">
        <f t="shared" si="40"/>
        <v>0</v>
      </c>
      <c r="Z161" s="24" t="e">
        <f>E161+F161+H161+#REF!+J161+S161+T161</f>
        <v>#REF!</v>
      </c>
      <c r="AA161" s="24" t="e">
        <f t="shared" si="37"/>
        <v>#REF!</v>
      </c>
    </row>
    <row r="162" spans="2:27" ht="12.75" hidden="1" customHeight="1" x14ac:dyDescent="0.2">
      <c r="B162" s="426" t="s">
        <v>224</v>
      </c>
      <c r="C162" s="268"/>
      <c r="D162" s="64" t="s">
        <v>225</v>
      </c>
      <c r="E162" s="354"/>
      <c r="F162" s="245"/>
      <c r="G162" s="155"/>
      <c r="H162" s="155"/>
      <c r="I162" s="433"/>
      <c r="J162" s="168"/>
      <c r="K162" s="168"/>
      <c r="L162" s="531"/>
      <c r="M162" s="532"/>
      <c r="N162" s="168"/>
      <c r="O162" s="433"/>
      <c r="P162" s="365"/>
      <c r="Q162" s="168"/>
      <c r="R162" s="427"/>
      <c r="S162" s="41"/>
      <c r="T162" s="41"/>
      <c r="U162" s="318">
        <f t="shared" si="42"/>
        <v>0</v>
      </c>
      <c r="V162" s="24">
        <f t="shared" si="38"/>
        <v>0</v>
      </c>
      <c r="W162" s="24">
        <f t="shared" si="39"/>
        <v>0</v>
      </c>
      <c r="X162" s="24"/>
      <c r="Y162" s="24">
        <f t="shared" si="40"/>
        <v>0</v>
      </c>
      <c r="Z162" s="24" t="e">
        <f>E162+F162+H162+#REF!+J162+S162+T162</f>
        <v>#REF!</v>
      </c>
      <c r="AA162" s="24" t="e">
        <f t="shared" si="37"/>
        <v>#REF!</v>
      </c>
    </row>
    <row r="163" spans="2:27" ht="12.75" hidden="1" customHeight="1" x14ac:dyDescent="0.2">
      <c r="B163" s="426"/>
      <c r="C163" s="275" t="s">
        <v>226</v>
      </c>
      <c r="D163" s="189" t="s">
        <v>227</v>
      </c>
      <c r="E163" s="354"/>
      <c r="F163" s="245"/>
      <c r="G163" s="155"/>
      <c r="H163" s="155"/>
      <c r="I163" s="433"/>
      <c r="J163" s="168"/>
      <c r="K163" s="168"/>
      <c r="L163" s="531"/>
      <c r="M163" s="532"/>
      <c r="N163" s="168"/>
      <c r="O163" s="433"/>
      <c r="P163" s="365"/>
      <c r="Q163" s="168"/>
      <c r="R163" s="427"/>
      <c r="S163" s="41"/>
      <c r="T163" s="41"/>
      <c r="U163" s="318">
        <f t="shared" si="42"/>
        <v>0</v>
      </c>
      <c r="V163" s="24">
        <f t="shared" si="38"/>
        <v>0</v>
      </c>
      <c r="W163" s="24">
        <f t="shared" si="39"/>
        <v>0</v>
      </c>
      <c r="X163" s="24"/>
      <c r="Y163" s="24">
        <f t="shared" si="40"/>
        <v>0</v>
      </c>
      <c r="Z163" s="24" t="e">
        <f>E163+F163+H163+#REF!+J163+S163+T163</f>
        <v>#REF!</v>
      </c>
      <c r="AA163" s="24" t="e">
        <f t="shared" si="37"/>
        <v>#REF!</v>
      </c>
    </row>
    <row r="164" spans="2:27" ht="12.75" hidden="1" customHeight="1" x14ac:dyDescent="0.2">
      <c r="B164" s="426"/>
      <c r="C164" s="276" t="s">
        <v>228</v>
      </c>
      <c r="D164" s="189" t="s">
        <v>229</v>
      </c>
      <c r="E164" s="356"/>
      <c r="F164" s="245"/>
      <c r="G164" s="155"/>
      <c r="H164" s="155"/>
      <c r="I164" s="433"/>
      <c r="J164" s="168"/>
      <c r="K164" s="168"/>
      <c r="L164" s="531"/>
      <c r="M164" s="532"/>
      <c r="N164" s="168"/>
      <c r="O164" s="433"/>
      <c r="P164" s="365"/>
      <c r="Q164" s="168"/>
      <c r="R164" s="427"/>
      <c r="S164" s="58"/>
      <c r="T164" s="58"/>
      <c r="U164" s="318">
        <f t="shared" si="42"/>
        <v>0</v>
      </c>
      <c r="V164" s="24">
        <f t="shared" si="38"/>
        <v>0</v>
      </c>
      <c r="W164" s="24">
        <f t="shared" si="39"/>
        <v>0</v>
      </c>
      <c r="X164" s="24"/>
      <c r="Y164" s="24">
        <f t="shared" si="40"/>
        <v>0</v>
      </c>
      <c r="Z164" s="24" t="e">
        <f>E164+F164+H164+#REF!+J164+S164+T164</f>
        <v>#REF!</v>
      </c>
      <c r="AA164" s="24" t="e">
        <f t="shared" si="37"/>
        <v>#REF!</v>
      </c>
    </row>
    <row r="165" spans="2:27" ht="12.75" hidden="1" customHeight="1" x14ac:dyDescent="0.2">
      <c r="B165" s="426"/>
      <c r="C165" s="277" t="s">
        <v>230</v>
      </c>
      <c r="D165" s="189" t="s">
        <v>231</v>
      </c>
      <c r="E165" s="356"/>
      <c r="F165" s="245"/>
      <c r="G165" s="155"/>
      <c r="H165" s="155"/>
      <c r="I165" s="433"/>
      <c r="J165" s="168"/>
      <c r="K165" s="168"/>
      <c r="L165" s="531"/>
      <c r="M165" s="532"/>
      <c r="N165" s="168"/>
      <c r="O165" s="433"/>
      <c r="P165" s="365"/>
      <c r="Q165" s="168"/>
      <c r="R165" s="427"/>
      <c r="S165" s="58"/>
      <c r="T165" s="58"/>
      <c r="U165" s="318">
        <f t="shared" si="42"/>
        <v>0</v>
      </c>
      <c r="V165" s="24">
        <f t="shared" si="38"/>
        <v>0</v>
      </c>
      <c r="W165" s="24">
        <f t="shared" si="39"/>
        <v>0</v>
      </c>
      <c r="X165" s="24"/>
      <c r="Y165" s="24">
        <f t="shared" si="40"/>
        <v>0</v>
      </c>
      <c r="Z165" s="24" t="e">
        <f>E165+F165+H165+#REF!+J165+S165+T165</f>
        <v>#REF!</v>
      </c>
      <c r="AA165" s="24" t="e">
        <f t="shared" si="37"/>
        <v>#REF!</v>
      </c>
    </row>
    <row r="166" spans="2:27" ht="12.75" hidden="1" customHeight="1" x14ac:dyDescent="0.25">
      <c r="B166" s="63" t="s">
        <v>232</v>
      </c>
      <c r="C166" s="278"/>
      <c r="D166" s="64" t="s">
        <v>233</v>
      </c>
      <c r="E166" s="357">
        <f t="shared" ref="E166:T166" si="43">E167</f>
        <v>0</v>
      </c>
      <c r="F166" s="225">
        <f t="shared" si="43"/>
        <v>0</v>
      </c>
      <c r="G166" s="154">
        <f t="shared" si="43"/>
        <v>0</v>
      </c>
      <c r="H166" s="154">
        <f t="shared" si="43"/>
        <v>0</v>
      </c>
      <c r="I166" s="528"/>
      <c r="J166" s="296">
        <f t="shared" si="43"/>
        <v>0</v>
      </c>
      <c r="K166" s="296">
        <f t="shared" si="43"/>
        <v>0</v>
      </c>
      <c r="L166" s="526">
        <f t="shared" si="43"/>
        <v>0</v>
      </c>
      <c r="M166" s="527">
        <f t="shared" si="43"/>
        <v>0</v>
      </c>
      <c r="N166" s="296">
        <f t="shared" si="43"/>
        <v>0</v>
      </c>
      <c r="O166" s="528">
        <f t="shared" si="43"/>
        <v>0</v>
      </c>
      <c r="P166" s="529">
        <f t="shared" si="43"/>
        <v>0</v>
      </c>
      <c r="Q166" s="296">
        <f t="shared" si="43"/>
        <v>0</v>
      </c>
      <c r="R166" s="530">
        <f t="shared" si="43"/>
        <v>0</v>
      </c>
      <c r="S166" s="35">
        <f t="shared" si="43"/>
        <v>0</v>
      </c>
      <c r="T166" s="35">
        <f t="shared" si="43"/>
        <v>0</v>
      </c>
      <c r="U166" s="318">
        <f t="shared" si="42"/>
        <v>0</v>
      </c>
      <c r="V166" s="24">
        <f t="shared" si="38"/>
        <v>0</v>
      </c>
      <c r="W166" s="24">
        <f t="shared" si="39"/>
        <v>0</v>
      </c>
      <c r="X166" s="24"/>
      <c r="Y166" s="24">
        <f t="shared" si="40"/>
        <v>0</v>
      </c>
      <c r="Z166" s="24" t="e">
        <f>E166+F166+H166+#REF!+J166+S166+T166</f>
        <v>#REF!</v>
      </c>
      <c r="AA166" s="24" t="e">
        <f t="shared" si="37"/>
        <v>#REF!</v>
      </c>
    </row>
    <row r="167" spans="2:27" ht="12.75" hidden="1" customHeight="1" x14ac:dyDescent="0.2">
      <c r="B167" s="426" t="s">
        <v>234</v>
      </c>
      <c r="C167" s="268"/>
      <c r="D167" s="64" t="s">
        <v>235</v>
      </c>
      <c r="E167" s="356"/>
      <c r="F167" s="245"/>
      <c r="G167" s="155"/>
      <c r="H167" s="155"/>
      <c r="I167" s="433"/>
      <c r="J167" s="168"/>
      <c r="K167" s="168"/>
      <c r="L167" s="531"/>
      <c r="M167" s="532"/>
      <c r="N167" s="168"/>
      <c r="O167" s="433"/>
      <c r="P167" s="365"/>
      <c r="Q167" s="168"/>
      <c r="R167" s="427"/>
      <c r="S167" s="58"/>
      <c r="T167" s="58"/>
      <c r="U167" s="318">
        <f t="shared" si="42"/>
        <v>0</v>
      </c>
      <c r="V167" s="24">
        <f t="shared" si="38"/>
        <v>0</v>
      </c>
      <c r="W167" s="24">
        <f t="shared" si="39"/>
        <v>0</v>
      </c>
      <c r="X167" s="24"/>
      <c r="Y167" s="24">
        <f t="shared" si="40"/>
        <v>0</v>
      </c>
      <c r="Z167" s="24" t="e">
        <f>E167+F167+H167+#REF!+J167+S167+T167</f>
        <v>#REF!</v>
      </c>
      <c r="AA167" s="24" t="e">
        <f t="shared" si="37"/>
        <v>#REF!</v>
      </c>
    </row>
    <row r="168" spans="2:27" ht="12.75" hidden="1" customHeight="1" x14ac:dyDescent="0.2">
      <c r="B168" s="426"/>
      <c r="C168" s="61"/>
      <c r="D168" s="64"/>
      <c r="E168" s="356"/>
      <c r="F168" s="245"/>
      <c r="G168" s="155"/>
      <c r="H168" s="155"/>
      <c r="I168" s="433"/>
      <c r="J168" s="168"/>
      <c r="K168" s="168"/>
      <c r="L168" s="531"/>
      <c r="M168" s="532"/>
      <c r="N168" s="168"/>
      <c r="O168" s="433"/>
      <c r="P168" s="365"/>
      <c r="Q168" s="168"/>
      <c r="R168" s="427"/>
      <c r="S168" s="58"/>
      <c r="T168" s="58"/>
      <c r="U168" s="318">
        <f t="shared" si="42"/>
        <v>0</v>
      </c>
      <c r="V168" s="24">
        <f t="shared" si="38"/>
        <v>0</v>
      </c>
      <c r="W168" s="24">
        <f t="shared" si="39"/>
        <v>0</v>
      </c>
      <c r="X168" s="24"/>
      <c r="Y168" s="24">
        <f t="shared" si="40"/>
        <v>0</v>
      </c>
      <c r="Z168" s="24" t="e">
        <f>E168+F168+H168+#REF!+J168+S168+T168</f>
        <v>#REF!</v>
      </c>
      <c r="AA168" s="24" t="e">
        <f t="shared" si="37"/>
        <v>#REF!</v>
      </c>
    </row>
    <row r="169" spans="2:27" ht="12.75" hidden="1" customHeight="1" x14ac:dyDescent="0.25">
      <c r="B169" s="634" t="s">
        <v>236</v>
      </c>
      <c r="C169" s="635"/>
      <c r="D169" s="64" t="s">
        <v>237</v>
      </c>
      <c r="E169" s="357">
        <f t="shared" ref="E169:T169" si="44">E170</f>
        <v>0</v>
      </c>
      <c r="F169" s="225">
        <f t="shared" si="44"/>
        <v>0</v>
      </c>
      <c r="G169" s="154">
        <f t="shared" si="44"/>
        <v>0</v>
      </c>
      <c r="H169" s="154">
        <f t="shared" si="44"/>
        <v>0</v>
      </c>
      <c r="I169" s="528"/>
      <c r="J169" s="296">
        <f t="shared" si="44"/>
        <v>0</v>
      </c>
      <c r="K169" s="296">
        <f t="shared" si="44"/>
        <v>0</v>
      </c>
      <c r="L169" s="526">
        <f t="shared" si="44"/>
        <v>0</v>
      </c>
      <c r="M169" s="527">
        <f t="shared" si="44"/>
        <v>0</v>
      </c>
      <c r="N169" s="296">
        <f t="shared" si="44"/>
        <v>0</v>
      </c>
      <c r="O169" s="528">
        <f t="shared" si="44"/>
        <v>0</v>
      </c>
      <c r="P169" s="529">
        <f t="shared" si="44"/>
        <v>0</v>
      </c>
      <c r="Q169" s="296">
        <f t="shared" si="44"/>
        <v>0</v>
      </c>
      <c r="R169" s="530">
        <f t="shared" si="44"/>
        <v>0</v>
      </c>
      <c r="S169" s="35">
        <f t="shared" si="44"/>
        <v>0</v>
      </c>
      <c r="T169" s="35">
        <f t="shared" si="44"/>
        <v>0</v>
      </c>
      <c r="U169" s="318">
        <f t="shared" si="42"/>
        <v>0</v>
      </c>
      <c r="V169" s="24">
        <f t="shared" si="38"/>
        <v>0</v>
      </c>
      <c r="W169" s="24">
        <f t="shared" si="39"/>
        <v>0</v>
      </c>
      <c r="X169" s="24"/>
      <c r="Y169" s="24">
        <f t="shared" si="40"/>
        <v>0</v>
      </c>
      <c r="Z169" s="24" t="e">
        <f>E169+F169+H169+#REF!+J169+S169+T169</f>
        <v>#REF!</v>
      </c>
      <c r="AA169" s="24" t="e">
        <f t="shared" si="37"/>
        <v>#REF!</v>
      </c>
    </row>
    <row r="170" spans="2:27" ht="12.75" hidden="1" customHeight="1" x14ac:dyDescent="0.2">
      <c r="B170" s="636" t="s">
        <v>238</v>
      </c>
      <c r="C170" s="637"/>
      <c r="D170" s="64" t="s">
        <v>239</v>
      </c>
      <c r="E170" s="356"/>
      <c r="F170" s="245"/>
      <c r="G170" s="155"/>
      <c r="H170" s="155"/>
      <c r="I170" s="433"/>
      <c r="J170" s="168"/>
      <c r="K170" s="168"/>
      <c r="L170" s="531"/>
      <c r="M170" s="532"/>
      <c r="N170" s="168"/>
      <c r="O170" s="433"/>
      <c r="P170" s="365"/>
      <c r="Q170" s="168"/>
      <c r="R170" s="427"/>
      <c r="S170" s="58"/>
      <c r="T170" s="58"/>
      <c r="U170" s="318">
        <f t="shared" si="42"/>
        <v>0</v>
      </c>
      <c r="V170" s="24">
        <f t="shared" si="38"/>
        <v>0</v>
      </c>
      <c r="W170" s="24">
        <f t="shared" si="39"/>
        <v>0</v>
      </c>
      <c r="X170" s="24"/>
      <c r="Y170" s="24">
        <f t="shared" si="40"/>
        <v>0</v>
      </c>
      <c r="Z170" s="24" t="e">
        <f>E170+F170+H170+#REF!+J170+S170+T170</f>
        <v>#REF!</v>
      </c>
      <c r="AA170" s="24" t="e">
        <f t="shared" si="37"/>
        <v>#REF!</v>
      </c>
    </row>
    <row r="171" spans="2:27" ht="12.75" hidden="1" customHeight="1" x14ac:dyDescent="0.2">
      <c r="B171" s="426"/>
      <c r="C171" s="268" t="s">
        <v>240</v>
      </c>
      <c r="D171" s="109" t="s">
        <v>241</v>
      </c>
      <c r="E171" s="356"/>
      <c r="F171" s="245"/>
      <c r="G171" s="155"/>
      <c r="H171" s="155"/>
      <c r="I171" s="433"/>
      <c r="J171" s="168"/>
      <c r="K171" s="168"/>
      <c r="L171" s="531"/>
      <c r="M171" s="532"/>
      <c r="N171" s="168"/>
      <c r="O171" s="433"/>
      <c r="P171" s="365"/>
      <c r="Q171" s="168"/>
      <c r="R171" s="427"/>
      <c r="S171" s="58"/>
      <c r="T171" s="58"/>
      <c r="U171" s="318">
        <f t="shared" si="42"/>
        <v>0</v>
      </c>
      <c r="V171" s="24">
        <f t="shared" si="38"/>
        <v>0</v>
      </c>
      <c r="W171" s="24">
        <f t="shared" si="39"/>
        <v>0</v>
      </c>
      <c r="X171" s="24"/>
      <c r="Y171" s="24">
        <f t="shared" si="40"/>
        <v>0</v>
      </c>
      <c r="Z171" s="24" t="e">
        <f>E171+F171+H171+#REF!+J171+S171+T171</f>
        <v>#REF!</v>
      </c>
      <c r="AA171" s="24" t="e">
        <f t="shared" si="37"/>
        <v>#REF!</v>
      </c>
    </row>
    <row r="172" spans="2:27" ht="12.75" hidden="1" customHeight="1" x14ac:dyDescent="0.2">
      <c r="B172" s="426"/>
      <c r="C172" s="273" t="s">
        <v>242</v>
      </c>
      <c r="D172" s="109" t="s">
        <v>243</v>
      </c>
      <c r="E172" s="356"/>
      <c r="F172" s="245"/>
      <c r="G172" s="155"/>
      <c r="H172" s="155"/>
      <c r="I172" s="433"/>
      <c r="J172" s="168"/>
      <c r="K172" s="168"/>
      <c r="L172" s="531"/>
      <c r="M172" s="532"/>
      <c r="N172" s="168"/>
      <c r="O172" s="433"/>
      <c r="P172" s="365"/>
      <c r="Q172" s="168"/>
      <c r="R172" s="427"/>
      <c r="S172" s="58"/>
      <c r="T172" s="58"/>
      <c r="U172" s="318">
        <f t="shared" si="42"/>
        <v>0</v>
      </c>
      <c r="V172" s="24">
        <f t="shared" si="38"/>
        <v>0</v>
      </c>
      <c r="W172" s="24">
        <f t="shared" si="39"/>
        <v>0</v>
      </c>
      <c r="X172" s="24"/>
      <c r="Y172" s="24">
        <f t="shared" si="40"/>
        <v>0</v>
      </c>
      <c r="Z172" s="24" t="e">
        <f>E172+F172+H172+#REF!+J172+S172+T172</f>
        <v>#REF!</v>
      </c>
      <c r="AA172" s="24" t="e">
        <f t="shared" si="37"/>
        <v>#REF!</v>
      </c>
    </row>
    <row r="173" spans="2:27" ht="12.75" hidden="1" customHeight="1" x14ac:dyDescent="0.2">
      <c r="B173" s="426"/>
      <c r="C173" s="272" t="s">
        <v>244</v>
      </c>
      <c r="D173" s="109" t="s">
        <v>245</v>
      </c>
      <c r="E173" s="356"/>
      <c r="F173" s="245"/>
      <c r="G173" s="155"/>
      <c r="H173" s="155"/>
      <c r="I173" s="433"/>
      <c r="J173" s="168"/>
      <c r="K173" s="168"/>
      <c r="L173" s="531"/>
      <c r="M173" s="532"/>
      <c r="N173" s="168"/>
      <c r="O173" s="433"/>
      <c r="P173" s="365"/>
      <c r="Q173" s="168"/>
      <c r="R173" s="427"/>
      <c r="S173" s="58"/>
      <c r="T173" s="58"/>
      <c r="U173" s="318">
        <f t="shared" si="42"/>
        <v>0</v>
      </c>
      <c r="V173" s="24">
        <f t="shared" si="38"/>
        <v>0</v>
      </c>
      <c r="W173" s="24">
        <f t="shared" si="39"/>
        <v>0</v>
      </c>
      <c r="X173" s="24"/>
      <c r="Y173" s="24">
        <f t="shared" si="40"/>
        <v>0</v>
      </c>
      <c r="Z173" s="24" t="e">
        <f>E173+F173+H173+#REF!+J173+S173+T173</f>
        <v>#REF!</v>
      </c>
      <c r="AA173" s="24" t="e">
        <f t="shared" si="37"/>
        <v>#REF!</v>
      </c>
    </row>
    <row r="174" spans="2:27" ht="12.75" hidden="1" customHeight="1" x14ac:dyDescent="0.2">
      <c r="B174" s="426"/>
      <c r="C174" s="272" t="s">
        <v>246</v>
      </c>
      <c r="D174" s="109" t="s">
        <v>247</v>
      </c>
      <c r="E174" s="356"/>
      <c r="F174" s="245"/>
      <c r="G174" s="155"/>
      <c r="H174" s="155"/>
      <c r="I174" s="433"/>
      <c r="J174" s="168"/>
      <c r="K174" s="168"/>
      <c r="L174" s="531"/>
      <c r="M174" s="532"/>
      <c r="N174" s="168"/>
      <c r="O174" s="433"/>
      <c r="P174" s="365"/>
      <c r="Q174" s="168"/>
      <c r="R174" s="427"/>
      <c r="S174" s="58"/>
      <c r="T174" s="58"/>
      <c r="U174" s="318">
        <f t="shared" si="42"/>
        <v>0</v>
      </c>
      <c r="V174" s="24">
        <f t="shared" si="38"/>
        <v>0</v>
      </c>
      <c r="W174" s="24">
        <f t="shared" si="39"/>
        <v>0</v>
      </c>
      <c r="X174" s="24"/>
      <c r="Y174" s="24">
        <f t="shared" si="40"/>
        <v>0</v>
      </c>
      <c r="Z174" s="24" t="e">
        <f>E174+F174+H174+#REF!+J174+S174+T174</f>
        <v>#REF!</v>
      </c>
      <c r="AA174" s="24" t="e">
        <f t="shared" si="37"/>
        <v>#REF!</v>
      </c>
    </row>
    <row r="175" spans="2:27" ht="12.75" hidden="1" customHeight="1" x14ac:dyDescent="0.2">
      <c r="B175" s="65"/>
      <c r="C175" s="272" t="s">
        <v>248</v>
      </c>
      <c r="D175" s="109" t="s">
        <v>249</v>
      </c>
      <c r="E175" s="356"/>
      <c r="F175" s="245"/>
      <c r="G175" s="155"/>
      <c r="H175" s="155"/>
      <c r="I175" s="433"/>
      <c r="J175" s="168"/>
      <c r="K175" s="168"/>
      <c r="L175" s="531"/>
      <c r="M175" s="532"/>
      <c r="N175" s="168"/>
      <c r="O175" s="433"/>
      <c r="P175" s="365"/>
      <c r="Q175" s="168"/>
      <c r="R175" s="427"/>
      <c r="S175" s="58"/>
      <c r="T175" s="58"/>
      <c r="U175" s="318">
        <f t="shared" si="42"/>
        <v>0</v>
      </c>
      <c r="V175" s="24">
        <f t="shared" si="38"/>
        <v>0</v>
      </c>
      <c r="W175" s="24">
        <f t="shared" si="39"/>
        <v>0</v>
      </c>
      <c r="X175" s="24"/>
      <c r="Y175" s="24">
        <f t="shared" si="40"/>
        <v>0</v>
      </c>
      <c r="Z175" s="24" t="e">
        <f>E175+F175+H175+#REF!+J175+S175+T175</f>
        <v>#REF!</v>
      </c>
      <c r="AA175" s="24" t="e">
        <f t="shared" si="37"/>
        <v>#REF!</v>
      </c>
    </row>
    <row r="176" spans="2:27" ht="12.75" hidden="1" customHeight="1" x14ac:dyDescent="0.2">
      <c r="B176" s="65"/>
      <c r="C176" s="272" t="s">
        <v>250</v>
      </c>
      <c r="D176" s="109" t="s">
        <v>251</v>
      </c>
      <c r="E176" s="356"/>
      <c r="F176" s="245"/>
      <c r="G176" s="155"/>
      <c r="H176" s="155"/>
      <c r="I176" s="433"/>
      <c r="J176" s="168"/>
      <c r="K176" s="168"/>
      <c r="L176" s="531"/>
      <c r="M176" s="532"/>
      <c r="N176" s="168"/>
      <c r="O176" s="433"/>
      <c r="P176" s="365"/>
      <c r="Q176" s="168"/>
      <c r="R176" s="427"/>
      <c r="S176" s="58"/>
      <c r="T176" s="58"/>
      <c r="U176" s="318">
        <f t="shared" si="42"/>
        <v>0</v>
      </c>
      <c r="V176" s="24">
        <f t="shared" si="38"/>
        <v>0</v>
      </c>
      <c r="W176" s="24">
        <f t="shared" si="39"/>
        <v>0</v>
      </c>
      <c r="X176" s="24"/>
      <c r="Y176" s="24">
        <f t="shared" si="40"/>
        <v>0</v>
      </c>
      <c r="Z176" s="24" t="e">
        <f>E176+F176+H176+#REF!+J176+S176+T176</f>
        <v>#REF!</v>
      </c>
      <c r="AA176" s="24" t="e">
        <f t="shared" si="37"/>
        <v>#REF!</v>
      </c>
    </row>
    <row r="177" spans="2:27" ht="12.75" hidden="1" customHeight="1" x14ac:dyDescent="0.2">
      <c r="B177" s="65"/>
      <c r="C177" s="272" t="s">
        <v>252</v>
      </c>
      <c r="D177" s="109" t="s">
        <v>253</v>
      </c>
      <c r="E177" s="356"/>
      <c r="F177" s="245"/>
      <c r="G177" s="155"/>
      <c r="H177" s="155"/>
      <c r="I177" s="433"/>
      <c r="J177" s="168"/>
      <c r="K177" s="168"/>
      <c r="L177" s="531"/>
      <c r="M177" s="532"/>
      <c r="N177" s="168"/>
      <c r="O177" s="433"/>
      <c r="P177" s="365"/>
      <c r="Q177" s="168"/>
      <c r="R177" s="427"/>
      <c r="S177" s="58"/>
      <c r="T177" s="58"/>
      <c r="U177" s="318">
        <f t="shared" si="42"/>
        <v>0</v>
      </c>
      <c r="V177" s="24">
        <f t="shared" si="38"/>
        <v>0</v>
      </c>
      <c r="W177" s="24">
        <f t="shared" si="39"/>
        <v>0</v>
      </c>
      <c r="X177" s="24"/>
      <c r="Y177" s="24">
        <f t="shared" si="40"/>
        <v>0</v>
      </c>
      <c r="Z177" s="24" t="e">
        <f>E177+F177+H177+#REF!+J177+S177+T177</f>
        <v>#REF!</v>
      </c>
      <c r="AA177" s="24" t="e">
        <f t="shared" ref="AA177:AA241" si="45">Y177-Z177</f>
        <v>#REF!</v>
      </c>
    </row>
    <row r="178" spans="2:27" ht="12.75" hidden="1" customHeight="1" x14ac:dyDescent="0.2">
      <c r="B178" s="65"/>
      <c r="C178" s="272" t="s">
        <v>254</v>
      </c>
      <c r="D178" s="109" t="s">
        <v>255</v>
      </c>
      <c r="E178" s="356"/>
      <c r="F178" s="245"/>
      <c r="G178" s="155"/>
      <c r="H178" s="155"/>
      <c r="I178" s="433"/>
      <c r="J178" s="168"/>
      <c r="K178" s="168"/>
      <c r="L178" s="531"/>
      <c r="M178" s="532"/>
      <c r="N178" s="168"/>
      <c r="O178" s="433"/>
      <c r="P178" s="365"/>
      <c r="Q178" s="168"/>
      <c r="R178" s="427"/>
      <c r="S178" s="58"/>
      <c r="T178" s="58"/>
      <c r="U178" s="318">
        <f t="shared" si="42"/>
        <v>0</v>
      </c>
      <c r="V178" s="24">
        <f t="shared" si="38"/>
        <v>0</v>
      </c>
      <c r="W178" s="24">
        <f t="shared" si="39"/>
        <v>0</v>
      </c>
      <c r="X178" s="24"/>
      <c r="Y178" s="24">
        <f t="shared" si="40"/>
        <v>0</v>
      </c>
      <c r="Z178" s="24" t="e">
        <f>E178+F178+H178+#REF!+J178+S178+T178</f>
        <v>#REF!</v>
      </c>
      <c r="AA178" s="24" t="e">
        <f t="shared" si="45"/>
        <v>#REF!</v>
      </c>
    </row>
    <row r="179" spans="2:27" ht="12.75" hidden="1" customHeight="1" x14ac:dyDescent="0.2">
      <c r="B179" s="65"/>
      <c r="C179" s="272" t="s">
        <v>256</v>
      </c>
      <c r="D179" s="109" t="s">
        <v>257</v>
      </c>
      <c r="E179" s="356"/>
      <c r="F179" s="245"/>
      <c r="G179" s="155"/>
      <c r="H179" s="155"/>
      <c r="I179" s="433"/>
      <c r="J179" s="168"/>
      <c r="K179" s="168"/>
      <c r="L179" s="531"/>
      <c r="M179" s="532"/>
      <c r="N179" s="168"/>
      <c r="O179" s="433"/>
      <c r="P179" s="365"/>
      <c r="Q179" s="168"/>
      <c r="R179" s="427"/>
      <c r="S179" s="58"/>
      <c r="T179" s="58"/>
      <c r="U179" s="318">
        <f t="shared" si="42"/>
        <v>0</v>
      </c>
      <c r="V179" s="24">
        <f t="shared" si="38"/>
        <v>0</v>
      </c>
      <c r="W179" s="24">
        <f t="shared" si="39"/>
        <v>0</v>
      </c>
      <c r="X179" s="24"/>
      <c r="Y179" s="24">
        <f t="shared" si="40"/>
        <v>0</v>
      </c>
      <c r="Z179" s="24" t="e">
        <f>E179+F179+H179+#REF!+J179+S179+T179</f>
        <v>#REF!</v>
      </c>
      <c r="AA179" s="24" t="e">
        <f t="shared" si="45"/>
        <v>#REF!</v>
      </c>
    </row>
    <row r="180" spans="2:27" ht="12.75" hidden="1" customHeight="1" x14ac:dyDescent="0.2">
      <c r="B180" s="65"/>
      <c r="C180" s="272" t="s">
        <v>258</v>
      </c>
      <c r="D180" s="109" t="s">
        <v>259</v>
      </c>
      <c r="E180" s="356"/>
      <c r="F180" s="245"/>
      <c r="G180" s="155"/>
      <c r="H180" s="155"/>
      <c r="I180" s="433"/>
      <c r="J180" s="168"/>
      <c r="K180" s="168"/>
      <c r="L180" s="531"/>
      <c r="M180" s="532"/>
      <c r="N180" s="168"/>
      <c r="O180" s="433"/>
      <c r="P180" s="365"/>
      <c r="Q180" s="168"/>
      <c r="R180" s="427"/>
      <c r="S180" s="58"/>
      <c r="T180" s="58"/>
      <c r="U180" s="318">
        <f t="shared" si="42"/>
        <v>0</v>
      </c>
      <c r="V180" s="24">
        <f t="shared" si="38"/>
        <v>0</v>
      </c>
      <c r="W180" s="24">
        <f t="shared" si="39"/>
        <v>0</v>
      </c>
      <c r="X180" s="24"/>
      <c r="Y180" s="24">
        <f t="shared" si="40"/>
        <v>0</v>
      </c>
      <c r="Z180" s="24" t="e">
        <f>E180+F180+H180+#REF!+J180+S180+T180</f>
        <v>#REF!</v>
      </c>
      <c r="AA180" s="24" t="e">
        <f t="shared" si="45"/>
        <v>#REF!</v>
      </c>
    </row>
    <row r="181" spans="2:27" ht="12.75" hidden="1" customHeight="1" x14ac:dyDescent="0.2">
      <c r="B181" s="65"/>
      <c r="C181" s="272" t="s">
        <v>260</v>
      </c>
      <c r="D181" s="109" t="s">
        <v>261</v>
      </c>
      <c r="E181" s="356"/>
      <c r="F181" s="245"/>
      <c r="G181" s="155"/>
      <c r="H181" s="155"/>
      <c r="I181" s="433"/>
      <c r="J181" s="168"/>
      <c r="K181" s="168"/>
      <c r="L181" s="531"/>
      <c r="M181" s="532"/>
      <c r="N181" s="168"/>
      <c r="O181" s="433"/>
      <c r="P181" s="365"/>
      <c r="Q181" s="168"/>
      <c r="R181" s="427"/>
      <c r="S181" s="58"/>
      <c r="T181" s="58"/>
      <c r="U181" s="318">
        <f t="shared" si="42"/>
        <v>0</v>
      </c>
      <c r="V181" s="24">
        <f t="shared" ref="V181:V245" si="46">SUM(E181:T181)</f>
        <v>0</v>
      </c>
      <c r="W181" s="24">
        <f t="shared" ref="W181:W245" si="47">SUM(E181:T181)</f>
        <v>0</v>
      </c>
      <c r="X181" s="24"/>
      <c r="Y181" s="24">
        <f t="shared" ref="Y181:Y245" si="48">SUM(E181:T181)</f>
        <v>0</v>
      </c>
      <c r="Z181" s="24" t="e">
        <f>E181+F181+H181+#REF!+J181+S181+T181</f>
        <v>#REF!</v>
      </c>
      <c r="AA181" s="24" t="e">
        <f t="shared" si="45"/>
        <v>#REF!</v>
      </c>
    </row>
    <row r="182" spans="2:27" ht="12.75" hidden="1" customHeight="1" x14ac:dyDescent="0.25">
      <c r="B182" s="426" t="s">
        <v>262</v>
      </c>
      <c r="C182" s="269"/>
      <c r="D182" s="64" t="s">
        <v>263</v>
      </c>
      <c r="E182" s="357">
        <f t="shared" ref="E182:T183" si="49">E183</f>
        <v>0</v>
      </c>
      <c r="F182" s="225">
        <f t="shared" si="49"/>
        <v>0</v>
      </c>
      <c r="G182" s="154">
        <f t="shared" si="49"/>
        <v>0</v>
      </c>
      <c r="H182" s="154">
        <f t="shared" si="49"/>
        <v>0</v>
      </c>
      <c r="I182" s="528"/>
      <c r="J182" s="296">
        <f t="shared" si="49"/>
        <v>0</v>
      </c>
      <c r="K182" s="296">
        <f t="shared" si="49"/>
        <v>0</v>
      </c>
      <c r="L182" s="526">
        <f t="shared" si="49"/>
        <v>0</v>
      </c>
      <c r="M182" s="527">
        <f t="shared" si="49"/>
        <v>0</v>
      </c>
      <c r="N182" s="296">
        <f t="shared" si="49"/>
        <v>0</v>
      </c>
      <c r="O182" s="528">
        <f t="shared" si="49"/>
        <v>0</v>
      </c>
      <c r="P182" s="529">
        <f t="shared" si="49"/>
        <v>0</v>
      </c>
      <c r="Q182" s="296">
        <f t="shared" si="49"/>
        <v>0</v>
      </c>
      <c r="R182" s="530">
        <f t="shared" si="49"/>
        <v>0</v>
      </c>
      <c r="S182" s="35">
        <f t="shared" si="49"/>
        <v>0</v>
      </c>
      <c r="T182" s="35">
        <f t="shared" si="49"/>
        <v>0</v>
      </c>
      <c r="U182" s="318">
        <f t="shared" si="42"/>
        <v>0</v>
      </c>
      <c r="V182" s="24">
        <f t="shared" si="46"/>
        <v>0</v>
      </c>
      <c r="W182" s="24">
        <f t="shared" si="47"/>
        <v>0</v>
      </c>
      <c r="X182" s="24"/>
      <c r="Y182" s="24">
        <f t="shared" si="48"/>
        <v>0</v>
      </c>
      <c r="Z182" s="24" t="e">
        <f>E182+F182+H182+#REF!+J182+S182+T182</f>
        <v>#REF!</v>
      </c>
      <c r="AA182" s="24" t="e">
        <f t="shared" si="45"/>
        <v>#REF!</v>
      </c>
    </row>
    <row r="183" spans="2:27" ht="12.75" hidden="1" customHeight="1" x14ac:dyDescent="0.2">
      <c r="B183" s="636" t="s">
        <v>264</v>
      </c>
      <c r="C183" s="637"/>
      <c r="D183" s="64" t="s">
        <v>265</v>
      </c>
      <c r="E183" s="245">
        <f t="shared" si="49"/>
        <v>0</v>
      </c>
      <c r="F183" s="245">
        <f t="shared" si="49"/>
        <v>0</v>
      </c>
      <c r="G183" s="155">
        <f t="shared" si="49"/>
        <v>0</v>
      </c>
      <c r="H183" s="155">
        <f t="shared" si="49"/>
        <v>0</v>
      </c>
      <c r="I183" s="433"/>
      <c r="J183" s="168">
        <f t="shared" si="49"/>
        <v>0</v>
      </c>
      <c r="K183" s="168">
        <f t="shared" si="49"/>
        <v>0</v>
      </c>
      <c r="L183" s="531">
        <f t="shared" si="49"/>
        <v>0</v>
      </c>
      <c r="M183" s="532">
        <f t="shared" si="49"/>
        <v>0</v>
      </c>
      <c r="N183" s="168">
        <f t="shared" si="49"/>
        <v>0</v>
      </c>
      <c r="O183" s="433">
        <f t="shared" si="49"/>
        <v>0</v>
      </c>
      <c r="P183" s="365">
        <f t="shared" si="49"/>
        <v>0</v>
      </c>
      <c r="Q183" s="168">
        <f t="shared" si="49"/>
        <v>0</v>
      </c>
      <c r="R183" s="427">
        <f t="shared" si="49"/>
        <v>0</v>
      </c>
      <c r="S183" s="40">
        <f t="shared" si="49"/>
        <v>0</v>
      </c>
      <c r="T183" s="40">
        <f t="shared" si="49"/>
        <v>0</v>
      </c>
      <c r="U183" s="318">
        <f t="shared" si="42"/>
        <v>0</v>
      </c>
      <c r="V183" s="24">
        <f t="shared" si="46"/>
        <v>0</v>
      </c>
      <c r="W183" s="24">
        <f t="shared" si="47"/>
        <v>0</v>
      </c>
      <c r="X183" s="24"/>
      <c r="Y183" s="24">
        <f t="shared" si="48"/>
        <v>0</v>
      </c>
      <c r="Z183" s="24" t="e">
        <f>E183+F183+H183+#REF!+J183+S183+T183</f>
        <v>#REF!</v>
      </c>
      <c r="AA183" s="24" t="e">
        <f t="shared" si="45"/>
        <v>#REF!</v>
      </c>
    </row>
    <row r="184" spans="2:27" ht="12.75" hidden="1" customHeight="1" x14ac:dyDescent="0.2">
      <c r="B184" s="66"/>
      <c r="C184" s="268" t="s">
        <v>266</v>
      </c>
      <c r="D184" s="109" t="s">
        <v>267</v>
      </c>
      <c r="E184" s="356"/>
      <c r="F184" s="245"/>
      <c r="G184" s="155"/>
      <c r="H184" s="155"/>
      <c r="I184" s="433"/>
      <c r="J184" s="168"/>
      <c r="K184" s="168"/>
      <c r="L184" s="531"/>
      <c r="M184" s="532"/>
      <c r="N184" s="168"/>
      <c r="O184" s="433"/>
      <c r="P184" s="365"/>
      <c r="Q184" s="168"/>
      <c r="R184" s="427"/>
      <c r="S184" s="58"/>
      <c r="T184" s="58"/>
      <c r="U184" s="318">
        <f t="shared" si="42"/>
        <v>0</v>
      </c>
      <c r="V184" s="24">
        <f t="shared" si="46"/>
        <v>0</v>
      </c>
      <c r="W184" s="24">
        <f t="shared" si="47"/>
        <v>0</v>
      </c>
      <c r="X184" s="24"/>
      <c r="Y184" s="24">
        <f t="shared" si="48"/>
        <v>0</v>
      </c>
      <c r="Z184" s="24" t="e">
        <f>E184+F184+H184+#REF!+J184+S184+T184</f>
        <v>#REF!</v>
      </c>
      <c r="AA184" s="24" t="e">
        <f t="shared" si="45"/>
        <v>#REF!</v>
      </c>
    </row>
    <row r="185" spans="2:27" ht="12.75" hidden="1" customHeight="1" x14ac:dyDescent="0.2">
      <c r="B185" s="426" t="s">
        <v>268</v>
      </c>
      <c r="C185" s="269"/>
      <c r="D185" s="64" t="s">
        <v>269</v>
      </c>
      <c r="E185" s="354"/>
      <c r="F185" s="245"/>
      <c r="G185" s="155"/>
      <c r="H185" s="155"/>
      <c r="I185" s="433"/>
      <c r="J185" s="168"/>
      <c r="K185" s="168"/>
      <c r="L185" s="531"/>
      <c r="M185" s="532"/>
      <c r="N185" s="168"/>
      <c r="O185" s="433"/>
      <c r="P185" s="365"/>
      <c r="Q185" s="168"/>
      <c r="R185" s="427"/>
      <c r="S185" s="41"/>
      <c r="T185" s="41"/>
      <c r="U185" s="318">
        <f t="shared" si="42"/>
        <v>0</v>
      </c>
      <c r="V185" s="24">
        <f t="shared" si="46"/>
        <v>0</v>
      </c>
      <c r="W185" s="24">
        <f t="shared" si="47"/>
        <v>0</v>
      </c>
      <c r="X185" s="24"/>
      <c r="Y185" s="24">
        <f t="shared" si="48"/>
        <v>0</v>
      </c>
      <c r="Z185" s="24" t="e">
        <f>E185+F185+H185+#REF!+J185+S185+T185</f>
        <v>#REF!</v>
      </c>
      <c r="AA185" s="24" t="e">
        <f t="shared" si="45"/>
        <v>#REF!</v>
      </c>
    </row>
    <row r="186" spans="2:27" ht="12.75" hidden="1" customHeight="1" x14ac:dyDescent="0.2">
      <c r="B186" s="67"/>
      <c r="C186" s="268" t="s">
        <v>270</v>
      </c>
      <c r="D186" s="109" t="s">
        <v>271</v>
      </c>
      <c r="E186" s="251"/>
      <c r="F186" s="223"/>
      <c r="G186" s="139"/>
      <c r="H186" s="139"/>
      <c r="I186" s="134"/>
      <c r="J186" s="157"/>
      <c r="K186" s="157"/>
      <c r="L186" s="308"/>
      <c r="M186" s="306"/>
      <c r="N186" s="157"/>
      <c r="O186" s="134"/>
      <c r="P186" s="353"/>
      <c r="Q186" s="157"/>
      <c r="R186" s="429"/>
      <c r="S186" s="38"/>
      <c r="T186" s="38"/>
      <c r="U186" s="318">
        <f t="shared" si="42"/>
        <v>0</v>
      </c>
      <c r="V186" s="24">
        <f t="shared" si="46"/>
        <v>0</v>
      </c>
      <c r="W186" s="24">
        <f t="shared" si="47"/>
        <v>0</v>
      </c>
      <c r="X186" s="24"/>
      <c r="Y186" s="24">
        <f t="shared" si="48"/>
        <v>0</v>
      </c>
      <c r="Z186" s="24" t="e">
        <f>E186+F186+H186+#REF!+J186+S186+T186</f>
        <v>#REF!</v>
      </c>
      <c r="AA186" s="24" t="e">
        <f t="shared" si="45"/>
        <v>#REF!</v>
      </c>
    </row>
    <row r="187" spans="2:27" ht="12.75" hidden="1" customHeight="1" x14ac:dyDescent="0.2">
      <c r="B187" s="67"/>
      <c r="C187" s="268" t="s">
        <v>272</v>
      </c>
      <c r="D187" s="109" t="s">
        <v>273</v>
      </c>
      <c r="E187" s="356"/>
      <c r="F187" s="245"/>
      <c r="G187" s="155"/>
      <c r="H187" s="155"/>
      <c r="I187" s="433"/>
      <c r="J187" s="168"/>
      <c r="K187" s="168"/>
      <c r="L187" s="531"/>
      <c r="M187" s="532"/>
      <c r="N187" s="168"/>
      <c r="O187" s="433"/>
      <c r="P187" s="365"/>
      <c r="Q187" s="168"/>
      <c r="R187" s="427"/>
      <c r="S187" s="58"/>
      <c r="T187" s="58"/>
      <c r="U187" s="318">
        <f t="shared" si="42"/>
        <v>0</v>
      </c>
      <c r="V187" s="24">
        <f t="shared" si="46"/>
        <v>0</v>
      </c>
      <c r="W187" s="24">
        <f t="shared" si="47"/>
        <v>0</v>
      </c>
      <c r="X187" s="24"/>
      <c r="Y187" s="24">
        <f t="shared" si="48"/>
        <v>0</v>
      </c>
      <c r="Z187" s="24" t="e">
        <f>E187+F187+H187+#REF!+J187+S187+T187</f>
        <v>#REF!</v>
      </c>
      <c r="AA187" s="24" t="e">
        <f t="shared" si="45"/>
        <v>#REF!</v>
      </c>
    </row>
    <row r="188" spans="2:27" ht="12.75" hidden="1" customHeight="1" x14ac:dyDescent="0.25">
      <c r="B188" s="426" t="s">
        <v>274</v>
      </c>
      <c r="C188" s="61"/>
      <c r="D188" s="64" t="s">
        <v>275</v>
      </c>
      <c r="E188" s="357">
        <f t="shared" ref="E188:T188" si="50">E189</f>
        <v>0</v>
      </c>
      <c r="F188" s="225">
        <f t="shared" si="50"/>
        <v>0</v>
      </c>
      <c r="G188" s="154">
        <f t="shared" si="50"/>
        <v>0</v>
      </c>
      <c r="H188" s="154">
        <f t="shared" si="50"/>
        <v>0</v>
      </c>
      <c r="I188" s="528"/>
      <c r="J188" s="296">
        <f t="shared" si="50"/>
        <v>0</v>
      </c>
      <c r="K188" s="296">
        <f t="shared" si="50"/>
        <v>0</v>
      </c>
      <c r="L188" s="526">
        <f t="shared" si="50"/>
        <v>0</v>
      </c>
      <c r="M188" s="527">
        <f t="shared" si="50"/>
        <v>0</v>
      </c>
      <c r="N188" s="296">
        <f t="shared" si="50"/>
        <v>0</v>
      </c>
      <c r="O188" s="528">
        <f t="shared" si="50"/>
        <v>0</v>
      </c>
      <c r="P188" s="529">
        <f t="shared" si="50"/>
        <v>0</v>
      </c>
      <c r="Q188" s="296">
        <f t="shared" si="50"/>
        <v>0</v>
      </c>
      <c r="R188" s="530">
        <f t="shared" si="50"/>
        <v>0</v>
      </c>
      <c r="S188" s="35">
        <f t="shared" si="50"/>
        <v>0</v>
      </c>
      <c r="T188" s="35">
        <f t="shared" si="50"/>
        <v>0</v>
      </c>
      <c r="U188" s="318">
        <f t="shared" si="42"/>
        <v>0</v>
      </c>
      <c r="V188" s="24">
        <f t="shared" si="46"/>
        <v>0</v>
      </c>
      <c r="W188" s="24">
        <f t="shared" si="47"/>
        <v>0</v>
      </c>
      <c r="X188" s="24"/>
      <c r="Y188" s="24">
        <f t="shared" si="48"/>
        <v>0</v>
      </c>
      <c r="Z188" s="24" t="e">
        <f>E188+F188+H188+#REF!+J188+S188+T188</f>
        <v>#REF!</v>
      </c>
      <c r="AA188" s="24" t="e">
        <f t="shared" si="45"/>
        <v>#REF!</v>
      </c>
    </row>
    <row r="189" spans="2:27" ht="12.75" hidden="1" customHeight="1" x14ac:dyDescent="0.2">
      <c r="B189" s="68" t="s">
        <v>276</v>
      </c>
      <c r="C189" s="61"/>
      <c r="D189" s="64" t="s">
        <v>277</v>
      </c>
      <c r="E189" s="354">
        <f>SUM(E190:E193)</f>
        <v>0</v>
      </c>
      <c r="F189" s="245">
        <f t="shared" ref="F189:T189" si="51">SUM(F190:F193)</f>
        <v>0</v>
      </c>
      <c r="G189" s="155">
        <f>SUM(G190:G193)</f>
        <v>0</v>
      </c>
      <c r="H189" s="155">
        <f t="shared" si="51"/>
        <v>0</v>
      </c>
      <c r="I189" s="433"/>
      <c r="J189" s="168">
        <f t="shared" si="51"/>
        <v>0</v>
      </c>
      <c r="K189" s="168">
        <f t="shared" si="51"/>
        <v>0</v>
      </c>
      <c r="L189" s="531">
        <f t="shared" si="51"/>
        <v>0</v>
      </c>
      <c r="M189" s="532">
        <f t="shared" si="51"/>
        <v>0</v>
      </c>
      <c r="N189" s="168">
        <f t="shared" si="51"/>
        <v>0</v>
      </c>
      <c r="O189" s="433">
        <f t="shared" si="51"/>
        <v>0</v>
      </c>
      <c r="P189" s="365">
        <f t="shared" si="51"/>
        <v>0</v>
      </c>
      <c r="Q189" s="168">
        <f>SUM(Q190:Q193)</f>
        <v>0</v>
      </c>
      <c r="R189" s="427">
        <f t="shared" si="51"/>
        <v>0</v>
      </c>
      <c r="S189" s="41">
        <f t="shared" si="51"/>
        <v>0</v>
      </c>
      <c r="T189" s="41">
        <f t="shared" si="51"/>
        <v>0</v>
      </c>
      <c r="U189" s="318">
        <f t="shared" si="42"/>
        <v>0</v>
      </c>
      <c r="V189" s="24">
        <f t="shared" si="46"/>
        <v>0</v>
      </c>
      <c r="W189" s="24">
        <f t="shared" si="47"/>
        <v>0</v>
      </c>
      <c r="X189" s="24"/>
      <c r="Y189" s="24">
        <f t="shared" si="48"/>
        <v>0</v>
      </c>
      <c r="Z189" s="24" t="e">
        <f>E189+F189+H189+#REF!+J189+S189+T189</f>
        <v>#REF!</v>
      </c>
      <c r="AA189" s="24" t="e">
        <f t="shared" si="45"/>
        <v>#REF!</v>
      </c>
    </row>
    <row r="190" spans="2:27" ht="12.75" hidden="1" customHeight="1" x14ac:dyDescent="0.2">
      <c r="B190" s="426"/>
      <c r="C190" s="279" t="s">
        <v>278</v>
      </c>
      <c r="D190" s="109" t="s">
        <v>279</v>
      </c>
      <c r="E190" s="354"/>
      <c r="F190" s="245"/>
      <c r="G190" s="155"/>
      <c r="H190" s="155"/>
      <c r="I190" s="433"/>
      <c r="J190" s="168"/>
      <c r="K190" s="168"/>
      <c r="L190" s="531"/>
      <c r="M190" s="532"/>
      <c r="N190" s="168"/>
      <c r="O190" s="433"/>
      <c r="P190" s="365"/>
      <c r="Q190" s="168"/>
      <c r="R190" s="427"/>
      <c r="S190" s="41"/>
      <c r="T190" s="41"/>
      <c r="U190" s="318">
        <f t="shared" si="42"/>
        <v>0</v>
      </c>
      <c r="V190" s="24">
        <f t="shared" si="46"/>
        <v>0</v>
      </c>
      <c r="W190" s="24">
        <f t="shared" si="47"/>
        <v>0</v>
      </c>
      <c r="X190" s="24"/>
      <c r="Y190" s="24">
        <f t="shared" si="48"/>
        <v>0</v>
      </c>
      <c r="Z190" s="24" t="e">
        <f>E190+F190+H190+#REF!+J190+S190+T190</f>
        <v>#REF!</v>
      </c>
      <c r="AA190" s="24" t="e">
        <f t="shared" si="45"/>
        <v>#REF!</v>
      </c>
    </row>
    <row r="191" spans="2:27" ht="12.75" hidden="1" customHeight="1" x14ac:dyDescent="0.2">
      <c r="B191" s="57"/>
      <c r="C191" s="279" t="s">
        <v>280</v>
      </c>
      <c r="D191" s="109" t="s">
        <v>281</v>
      </c>
      <c r="E191" s="251"/>
      <c r="F191" s="223"/>
      <c r="G191" s="139"/>
      <c r="H191" s="139"/>
      <c r="I191" s="134"/>
      <c r="J191" s="157"/>
      <c r="K191" s="157"/>
      <c r="L191" s="308"/>
      <c r="M191" s="306"/>
      <c r="N191" s="157"/>
      <c r="O191" s="134"/>
      <c r="P191" s="353"/>
      <c r="Q191" s="157"/>
      <c r="R191" s="429"/>
      <c r="S191" s="38"/>
      <c r="T191" s="38"/>
      <c r="U191" s="318">
        <f t="shared" si="42"/>
        <v>0</v>
      </c>
      <c r="V191" s="24">
        <f t="shared" si="46"/>
        <v>0</v>
      </c>
      <c r="W191" s="24">
        <f t="shared" si="47"/>
        <v>0</v>
      </c>
      <c r="X191" s="24"/>
      <c r="Y191" s="24">
        <f t="shared" si="48"/>
        <v>0</v>
      </c>
      <c r="Z191" s="24" t="e">
        <f>E191+F191+H191+#REF!+J191+S191+T191</f>
        <v>#REF!</v>
      </c>
      <c r="AA191" s="24" t="e">
        <f t="shared" si="45"/>
        <v>#REF!</v>
      </c>
    </row>
    <row r="192" spans="2:27" ht="12.75" hidden="1" customHeight="1" x14ac:dyDescent="0.2">
      <c r="B192" s="57"/>
      <c r="C192" s="279" t="s">
        <v>282</v>
      </c>
      <c r="D192" s="109" t="s">
        <v>283</v>
      </c>
      <c r="E192" s="251"/>
      <c r="F192" s="223"/>
      <c r="G192" s="139"/>
      <c r="H192" s="139"/>
      <c r="I192" s="134"/>
      <c r="J192" s="157"/>
      <c r="K192" s="157"/>
      <c r="L192" s="308"/>
      <c r="M192" s="306"/>
      <c r="N192" s="157"/>
      <c r="O192" s="134"/>
      <c r="P192" s="353"/>
      <c r="Q192" s="157"/>
      <c r="R192" s="429"/>
      <c r="S192" s="38"/>
      <c r="T192" s="38"/>
      <c r="U192" s="318">
        <f t="shared" si="42"/>
        <v>0</v>
      </c>
      <c r="V192" s="24">
        <f t="shared" si="46"/>
        <v>0</v>
      </c>
      <c r="W192" s="24">
        <f t="shared" si="47"/>
        <v>0</v>
      </c>
      <c r="X192" s="24"/>
      <c r="Y192" s="24">
        <f t="shared" si="48"/>
        <v>0</v>
      </c>
      <c r="Z192" s="24" t="e">
        <f>E192+F192+H192+#REF!+J192+S192+T192</f>
        <v>#REF!</v>
      </c>
      <c r="AA192" s="24" t="e">
        <f t="shared" si="45"/>
        <v>#REF!</v>
      </c>
    </row>
    <row r="193" spans="2:27" ht="12.75" hidden="1" customHeight="1" x14ac:dyDescent="0.2">
      <c r="B193" s="57"/>
      <c r="C193" s="279" t="s">
        <v>284</v>
      </c>
      <c r="D193" s="109" t="s">
        <v>285</v>
      </c>
      <c r="E193" s="354"/>
      <c r="F193" s="245"/>
      <c r="G193" s="155"/>
      <c r="H193" s="155"/>
      <c r="I193" s="433"/>
      <c r="J193" s="168"/>
      <c r="K193" s="168"/>
      <c r="L193" s="531"/>
      <c r="M193" s="532"/>
      <c r="N193" s="168"/>
      <c r="O193" s="433"/>
      <c r="P193" s="365"/>
      <c r="Q193" s="168"/>
      <c r="R193" s="427"/>
      <c r="S193" s="41"/>
      <c r="T193" s="41"/>
      <c r="U193" s="318">
        <f t="shared" si="42"/>
        <v>0</v>
      </c>
      <c r="V193" s="24">
        <f t="shared" si="46"/>
        <v>0</v>
      </c>
      <c r="W193" s="24">
        <f t="shared" si="47"/>
        <v>0</v>
      </c>
      <c r="X193" s="24"/>
      <c r="Y193" s="24">
        <f t="shared" si="48"/>
        <v>0</v>
      </c>
      <c r="Z193" s="24" t="e">
        <f>E193+F193+H193+#REF!+J193+S193+T193</f>
        <v>#REF!</v>
      </c>
      <c r="AA193" s="24" t="e">
        <f t="shared" si="45"/>
        <v>#REF!</v>
      </c>
    </row>
    <row r="194" spans="2:27" ht="12.75" hidden="1" customHeight="1" x14ac:dyDescent="0.2">
      <c r="B194" s="57"/>
      <c r="C194" s="279"/>
      <c r="D194" s="190"/>
      <c r="E194" s="356"/>
      <c r="F194" s="245"/>
      <c r="G194" s="155"/>
      <c r="H194" s="155"/>
      <c r="I194" s="433"/>
      <c r="J194" s="168"/>
      <c r="K194" s="168"/>
      <c r="L194" s="531"/>
      <c r="M194" s="532"/>
      <c r="N194" s="168"/>
      <c r="O194" s="433"/>
      <c r="P194" s="365"/>
      <c r="Q194" s="168"/>
      <c r="R194" s="427"/>
      <c r="S194" s="58"/>
      <c r="T194" s="58"/>
      <c r="U194" s="318">
        <f t="shared" si="42"/>
        <v>0</v>
      </c>
      <c r="V194" s="24">
        <f t="shared" si="46"/>
        <v>0</v>
      </c>
      <c r="W194" s="24">
        <f t="shared" si="47"/>
        <v>0</v>
      </c>
      <c r="X194" s="24"/>
      <c r="Y194" s="24">
        <f t="shared" si="48"/>
        <v>0</v>
      </c>
      <c r="Z194" s="24" t="e">
        <f>E194+F194+H194+#REF!+J194+S194+T194</f>
        <v>#REF!</v>
      </c>
      <c r="AA194" s="24" t="e">
        <f t="shared" si="45"/>
        <v>#REF!</v>
      </c>
    </row>
    <row r="195" spans="2:27" ht="12.75" hidden="1" customHeight="1" x14ac:dyDescent="0.2">
      <c r="B195" s="638" t="s">
        <v>286</v>
      </c>
      <c r="C195" s="639"/>
      <c r="D195" s="64" t="s">
        <v>287</v>
      </c>
      <c r="E195" s="251">
        <f>E200</f>
        <v>0</v>
      </c>
      <c r="F195" s="251">
        <f>F196+F197+F198+F199+F200+F201+F202+F203+F204+F205</f>
        <v>0</v>
      </c>
      <c r="G195" s="139">
        <f>G196+G197+G198+G199+G200+G201+G202+G203+G204+G205</f>
        <v>0</v>
      </c>
      <c r="H195" s="139">
        <f>H196+H197+H198+H199+H200+H201+H202+H203+H204+H205</f>
        <v>0</v>
      </c>
      <c r="I195" s="134"/>
      <c r="J195" s="157">
        <f t="shared" ref="J195:T195" si="52">J200</f>
        <v>0</v>
      </c>
      <c r="K195" s="157">
        <f t="shared" si="52"/>
        <v>0</v>
      </c>
      <c r="L195" s="308">
        <f t="shared" si="52"/>
        <v>0</v>
      </c>
      <c r="M195" s="306">
        <f t="shared" si="52"/>
        <v>0</v>
      </c>
      <c r="N195" s="157">
        <f t="shared" si="52"/>
        <v>0</v>
      </c>
      <c r="O195" s="134">
        <f t="shared" si="52"/>
        <v>0</v>
      </c>
      <c r="P195" s="353">
        <f t="shared" si="52"/>
        <v>0</v>
      </c>
      <c r="Q195" s="157">
        <f>Q200</f>
        <v>0</v>
      </c>
      <c r="R195" s="429">
        <f>SUM(R196:R205)</f>
        <v>0</v>
      </c>
      <c r="S195" s="41">
        <f t="shared" si="52"/>
        <v>0</v>
      </c>
      <c r="T195" s="41">
        <f t="shared" si="52"/>
        <v>0</v>
      </c>
      <c r="U195" s="318">
        <f t="shared" si="42"/>
        <v>0</v>
      </c>
      <c r="V195" s="24">
        <f t="shared" si="46"/>
        <v>0</v>
      </c>
      <c r="W195" s="24">
        <f t="shared" si="47"/>
        <v>0</v>
      </c>
      <c r="X195" s="24"/>
      <c r="Y195" s="24">
        <f t="shared" si="48"/>
        <v>0</v>
      </c>
      <c r="Z195" s="24" t="e">
        <f>E195+F195+H195+#REF!+J195+S195+T195</f>
        <v>#REF!</v>
      </c>
      <c r="AA195" s="24" t="e">
        <f t="shared" si="45"/>
        <v>#REF!</v>
      </c>
    </row>
    <row r="196" spans="2:27" ht="12.75" hidden="1" customHeight="1" x14ac:dyDescent="0.2">
      <c r="B196" s="426" t="s">
        <v>288</v>
      </c>
      <c r="C196" s="267"/>
      <c r="D196" s="64" t="s">
        <v>289</v>
      </c>
      <c r="E196" s="354"/>
      <c r="F196" s="245"/>
      <c r="G196" s="155"/>
      <c r="H196" s="155"/>
      <c r="I196" s="433"/>
      <c r="J196" s="168"/>
      <c r="K196" s="168"/>
      <c r="L196" s="531"/>
      <c r="M196" s="532"/>
      <c r="N196" s="168"/>
      <c r="O196" s="433"/>
      <c r="P196" s="365"/>
      <c r="Q196" s="168"/>
      <c r="R196" s="427"/>
      <c r="S196" s="41"/>
      <c r="T196" s="41"/>
      <c r="U196" s="318">
        <f t="shared" si="42"/>
        <v>0</v>
      </c>
      <c r="V196" s="24">
        <f t="shared" si="46"/>
        <v>0</v>
      </c>
      <c r="W196" s="24">
        <f t="shared" si="47"/>
        <v>0</v>
      </c>
      <c r="X196" s="24"/>
      <c r="Y196" s="24">
        <f t="shared" si="48"/>
        <v>0</v>
      </c>
      <c r="Z196" s="24" t="e">
        <f>E196+F196+H196+#REF!+J196+S196+T196</f>
        <v>#REF!</v>
      </c>
      <c r="AA196" s="24" t="e">
        <f t="shared" si="45"/>
        <v>#REF!</v>
      </c>
    </row>
    <row r="197" spans="2:27" ht="12.75" hidden="1" customHeight="1" x14ac:dyDescent="0.2">
      <c r="B197" s="69" t="s">
        <v>290</v>
      </c>
      <c r="C197" s="267"/>
      <c r="D197" s="64" t="s">
        <v>291</v>
      </c>
      <c r="E197" s="354"/>
      <c r="F197" s="245"/>
      <c r="G197" s="155"/>
      <c r="H197" s="155"/>
      <c r="I197" s="433"/>
      <c r="J197" s="168"/>
      <c r="K197" s="168"/>
      <c r="L197" s="531"/>
      <c r="M197" s="532"/>
      <c r="N197" s="168"/>
      <c r="O197" s="433"/>
      <c r="P197" s="365"/>
      <c r="Q197" s="168"/>
      <c r="R197" s="427"/>
      <c r="S197" s="41"/>
      <c r="T197" s="41"/>
      <c r="U197" s="318">
        <f t="shared" si="42"/>
        <v>0</v>
      </c>
      <c r="V197" s="24">
        <f t="shared" si="46"/>
        <v>0</v>
      </c>
      <c r="W197" s="24">
        <f t="shared" si="47"/>
        <v>0</v>
      </c>
      <c r="X197" s="24"/>
      <c r="Y197" s="24">
        <f t="shared" si="48"/>
        <v>0</v>
      </c>
      <c r="Z197" s="24" t="e">
        <f>E197+F197+H197+#REF!+J197+S197+T197</f>
        <v>#REF!</v>
      </c>
      <c r="AA197" s="24" t="e">
        <f t="shared" si="45"/>
        <v>#REF!</v>
      </c>
    </row>
    <row r="198" spans="2:27" ht="12.75" hidden="1" customHeight="1" x14ac:dyDescent="0.2">
      <c r="B198" s="666" t="s">
        <v>292</v>
      </c>
      <c r="C198" s="667"/>
      <c r="D198" s="64" t="s">
        <v>293</v>
      </c>
      <c r="E198" s="354"/>
      <c r="F198" s="245"/>
      <c r="G198" s="155"/>
      <c r="H198" s="155"/>
      <c r="I198" s="433"/>
      <c r="J198" s="168"/>
      <c r="K198" s="168"/>
      <c r="L198" s="531"/>
      <c r="M198" s="532"/>
      <c r="N198" s="168"/>
      <c r="O198" s="433"/>
      <c r="P198" s="365"/>
      <c r="Q198" s="168"/>
      <c r="R198" s="427"/>
      <c r="S198" s="41"/>
      <c r="T198" s="41"/>
      <c r="U198" s="318">
        <f t="shared" si="42"/>
        <v>0</v>
      </c>
      <c r="V198" s="24">
        <f t="shared" si="46"/>
        <v>0</v>
      </c>
      <c r="W198" s="24">
        <f t="shared" si="47"/>
        <v>0</v>
      </c>
      <c r="X198" s="24"/>
      <c r="Y198" s="24">
        <f t="shared" si="48"/>
        <v>0</v>
      </c>
      <c r="Z198" s="24" t="e">
        <f>E198+F198+H198+#REF!+J198+S198+T198</f>
        <v>#REF!</v>
      </c>
      <c r="AA198" s="24" t="e">
        <f t="shared" si="45"/>
        <v>#REF!</v>
      </c>
    </row>
    <row r="199" spans="2:27" ht="12.75" hidden="1" customHeight="1" x14ac:dyDescent="0.2">
      <c r="B199" s="666" t="s">
        <v>294</v>
      </c>
      <c r="C199" s="667"/>
      <c r="D199" s="64" t="s">
        <v>295</v>
      </c>
      <c r="E199" s="354"/>
      <c r="F199" s="245"/>
      <c r="G199" s="155"/>
      <c r="H199" s="155"/>
      <c r="I199" s="433"/>
      <c r="J199" s="168"/>
      <c r="K199" s="168"/>
      <c r="L199" s="531"/>
      <c r="M199" s="532"/>
      <c r="N199" s="168"/>
      <c r="O199" s="433"/>
      <c r="P199" s="365"/>
      <c r="Q199" s="168"/>
      <c r="R199" s="427"/>
      <c r="S199" s="41"/>
      <c r="T199" s="41"/>
      <c r="U199" s="318">
        <f t="shared" si="42"/>
        <v>0</v>
      </c>
      <c r="V199" s="24">
        <f t="shared" si="46"/>
        <v>0</v>
      </c>
      <c r="W199" s="24">
        <f t="shared" si="47"/>
        <v>0</v>
      </c>
      <c r="X199" s="24"/>
      <c r="Y199" s="24">
        <f t="shared" si="48"/>
        <v>0</v>
      </c>
      <c r="Z199" s="24" t="e">
        <f>E199+F199+H199+#REF!+J199+S199+T199</f>
        <v>#REF!</v>
      </c>
      <c r="AA199" s="24" t="e">
        <f t="shared" si="45"/>
        <v>#REF!</v>
      </c>
    </row>
    <row r="200" spans="2:27" ht="12.75" hidden="1" customHeight="1" x14ac:dyDescent="0.2">
      <c r="B200" s="69" t="s">
        <v>296</v>
      </c>
      <c r="C200" s="267"/>
      <c r="D200" s="64" t="s">
        <v>297</v>
      </c>
      <c r="E200" s="354"/>
      <c r="F200" s="245"/>
      <c r="G200" s="155"/>
      <c r="H200" s="155"/>
      <c r="I200" s="433"/>
      <c r="J200" s="168"/>
      <c r="K200" s="168"/>
      <c r="L200" s="531"/>
      <c r="M200" s="532"/>
      <c r="N200" s="168"/>
      <c r="O200" s="433"/>
      <c r="P200" s="365"/>
      <c r="Q200" s="168"/>
      <c r="R200" s="427"/>
      <c r="S200" s="41"/>
      <c r="T200" s="41"/>
      <c r="U200" s="318">
        <f t="shared" si="42"/>
        <v>0</v>
      </c>
      <c r="V200" s="24">
        <f t="shared" si="46"/>
        <v>0</v>
      </c>
      <c r="W200" s="24">
        <f t="shared" si="47"/>
        <v>0</v>
      </c>
      <c r="X200" s="24"/>
      <c r="Y200" s="24">
        <f t="shared" si="48"/>
        <v>0</v>
      </c>
      <c r="Z200" s="24" t="e">
        <f>E200+F200+H200+#REF!+J200+S200+T200</f>
        <v>#REF!</v>
      </c>
      <c r="AA200" s="24" t="e">
        <f t="shared" si="45"/>
        <v>#REF!</v>
      </c>
    </row>
    <row r="201" spans="2:27" ht="12.75" hidden="1" customHeight="1" x14ac:dyDescent="0.2">
      <c r="B201" s="69" t="s">
        <v>298</v>
      </c>
      <c r="C201" s="267"/>
      <c r="D201" s="64" t="s">
        <v>299</v>
      </c>
      <c r="E201" s="354"/>
      <c r="F201" s="245"/>
      <c r="G201" s="155"/>
      <c r="H201" s="155"/>
      <c r="I201" s="433"/>
      <c r="J201" s="168"/>
      <c r="K201" s="168"/>
      <c r="L201" s="531"/>
      <c r="M201" s="532"/>
      <c r="N201" s="168"/>
      <c r="O201" s="433"/>
      <c r="P201" s="365"/>
      <c r="Q201" s="168"/>
      <c r="R201" s="427"/>
      <c r="S201" s="41"/>
      <c r="T201" s="41"/>
      <c r="U201" s="318">
        <f t="shared" si="42"/>
        <v>0</v>
      </c>
      <c r="V201" s="24">
        <f t="shared" si="46"/>
        <v>0</v>
      </c>
      <c r="W201" s="24">
        <f t="shared" si="47"/>
        <v>0</v>
      </c>
      <c r="X201" s="24"/>
      <c r="Y201" s="24">
        <f t="shared" si="48"/>
        <v>0</v>
      </c>
      <c r="Z201" s="24" t="e">
        <f>E201+F201+H201+#REF!+J201+S201+T201</f>
        <v>#REF!</v>
      </c>
      <c r="AA201" s="24" t="e">
        <f t="shared" si="45"/>
        <v>#REF!</v>
      </c>
    </row>
    <row r="202" spans="2:27" ht="12.75" hidden="1" customHeight="1" thickBot="1" x14ac:dyDescent="0.25">
      <c r="B202" s="69" t="s">
        <v>300</v>
      </c>
      <c r="C202" s="267"/>
      <c r="D202" s="64" t="s">
        <v>301</v>
      </c>
      <c r="E202" s="354"/>
      <c r="F202" s="245"/>
      <c r="G202" s="155"/>
      <c r="H202" s="155"/>
      <c r="I202" s="433"/>
      <c r="J202" s="168"/>
      <c r="K202" s="168"/>
      <c r="L202" s="531"/>
      <c r="M202" s="532"/>
      <c r="N202" s="168"/>
      <c r="O202" s="433"/>
      <c r="P202" s="365"/>
      <c r="Q202" s="367"/>
      <c r="R202" s="427">
        <v>0</v>
      </c>
      <c r="S202" s="41"/>
      <c r="T202" s="41"/>
      <c r="U202" s="318">
        <f t="shared" si="42"/>
        <v>0</v>
      </c>
      <c r="V202" s="24">
        <f t="shared" si="46"/>
        <v>0</v>
      </c>
      <c r="W202" s="24">
        <f t="shared" si="47"/>
        <v>0</v>
      </c>
      <c r="X202" s="24"/>
      <c r="Y202" s="24">
        <f t="shared" si="48"/>
        <v>0</v>
      </c>
      <c r="Z202" s="24" t="e">
        <f>E202+F202+H202+#REF!+J202+S202+T202</f>
        <v>#REF!</v>
      </c>
      <c r="AA202" s="24" t="e">
        <f t="shared" si="45"/>
        <v>#REF!</v>
      </c>
    </row>
    <row r="203" spans="2:27" ht="12.95" hidden="1" customHeight="1" x14ac:dyDescent="0.2">
      <c r="B203" s="69" t="s">
        <v>302</v>
      </c>
      <c r="C203" s="278"/>
      <c r="D203" s="64" t="s">
        <v>303</v>
      </c>
      <c r="E203" s="237"/>
      <c r="F203" s="245"/>
      <c r="G203" s="155"/>
      <c r="H203" s="155"/>
      <c r="I203" s="433"/>
      <c r="J203" s="168"/>
      <c r="K203" s="168"/>
      <c r="L203" s="531"/>
      <c r="M203" s="532"/>
      <c r="N203" s="168"/>
      <c r="O203" s="433"/>
      <c r="P203" s="168"/>
      <c r="Q203" s="537"/>
      <c r="R203" s="545"/>
      <c r="S203" s="41"/>
      <c r="T203" s="41"/>
      <c r="U203" s="318">
        <f t="shared" si="42"/>
        <v>0</v>
      </c>
      <c r="V203" s="24">
        <f t="shared" si="46"/>
        <v>0</v>
      </c>
      <c r="W203" s="24">
        <f t="shared" si="47"/>
        <v>0</v>
      </c>
      <c r="X203" s="24"/>
      <c r="Y203" s="24">
        <f t="shared" si="48"/>
        <v>0</v>
      </c>
      <c r="Z203" s="24" t="e">
        <f>E203+F203+H203+#REF!+J203+S203+T203</f>
        <v>#REF!</v>
      </c>
      <c r="AA203" s="24" t="e">
        <f t="shared" si="45"/>
        <v>#REF!</v>
      </c>
    </row>
    <row r="204" spans="2:27" ht="12.95" hidden="1" customHeight="1" x14ac:dyDescent="0.2">
      <c r="B204" s="69" t="s">
        <v>304</v>
      </c>
      <c r="C204" s="278"/>
      <c r="D204" s="64" t="s">
        <v>305</v>
      </c>
      <c r="E204" s="238"/>
      <c r="F204" s="223"/>
      <c r="G204" s="139"/>
      <c r="H204" s="139"/>
      <c r="I204" s="134"/>
      <c r="J204" s="157"/>
      <c r="K204" s="157"/>
      <c r="L204" s="308"/>
      <c r="M204" s="306"/>
      <c r="N204" s="157"/>
      <c r="O204" s="134"/>
      <c r="P204" s="157"/>
      <c r="Q204" s="306"/>
      <c r="R204" s="416"/>
      <c r="S204" s="38"/>
      <c r="T204" s="38"/>
      <c r="U204" s="318">
        <f t="shared" si="42"/>
        <v>0</v>
      </c>
      <c r="V204" s="24">
        <f t="shared" si="46"/>
        <v>0</v>
      </c>
      <c r="W204" s="24">
        <f t="shared" si="47"/>
        <v>0</v>
      </c>
      <c r="X204" s="24"/>
      <c r="Y204" s="24">
        <f t="shared" si="48"/>
        <v>0</v>
      </c>
      <c r="Z204" s="24" t="e">
        <f>E204+F204+H204+#REF!+J204+S204+T204</f>
        <v>#REF!</v>
      </c>
      <c r="AA204" s="24" t="e">
        <f t="shared" si="45"/>
        <v>#REF!</v>
      </c>
    </row>
    <row r="205" spans="2:27" ht="12.95" hidden="1" customHeight="1" x14ac:dyDescent="0.2">
      <c r="B205" s="69" t="s">
        <v>510</v>
      </c>
      <c r="C205" s="278"/>
      <c r="D205" s="64" t="s">
        <v>511</v>
      </c>
      <c r="E205" s="238"/>
      <c r="F205" s="223"/>
      <c r="G205" s="139"/>
      <c r="H205" s="139"/>
      <c r="I205" s="134"/>
      <c r="J205" s="157"/>
      <c r="K205" s="157"/>
      <c r="L205" s="308"/>
      <c r="M205" s="306"/>
      <c r="N205" s="157"/>
      <c r="O205" s="134"/>
      <c r="P205" s="157"/>
      <c r="Q205" s="306"/>
      <c r="R205" s="416"/>
      <c r="S205" s="38"/>
      <c r="T205" s="38"/>
      <c r="U205" s="318">
        <f t="shared" si="42"/>
        <v>0</v>
      </c>
      <c r="V205" s="24"/>
      <c r="W205" s="24"/>
      <c r="X205" s="24"/>
      <c r="Y205" s="24"/>
      <c r="Z205" s="24"/>
      <c r="AA205" s="24"/>
    </row>
    <row r="206" spans="2:27" ht="12.95" hidden="1" customHeight="1" x14ac:dyDescent="0.2">
      <c r="B206" s="60" t="s">
        <v>306</v>
      </c>
      <c r="C206" s="280"/>
      <c r="D206" s="64" t="s">
        <v>307</v>
      </c>
      <c r="E206" s="237"/>
      <c r="F206" s="245"/>
      <c r="G206" s="155"/>
      <c r="H206" s="155"/>
      <c r="I206" s="433"/>
      <c r="J206" s="168"/>
      <c r="K206" s="168"/>
      <c r="L206" s="531"/>
      <c r="M206" s="532"/>
      <c r="N206" s="168"/>
      <c r="O206" s="433"/>
      <c r="P206" s="168"/>
      <c r="Q206" s="532"/>
      <c r="R206" s="545"/>
      <c r="S206" s="41"/>
      <c r="T206" s="41"/>
      <c r="U206" s="318">
        <f t="shared" si="42"/>
        <v>0</v>
      </c>
      <c r="V206" s="24">
        <f t="shared" si="46"/>
        <v>0</v>
      </c>
      <c r="W206" s="24">
        <f t="shared" si="47"/>
        <v>0</v>
      </c>
      <c r="X206" s="24"/>
      <c r="Y206" s="24">
        <f t="shared" si="48"/>
        <v>0</v>
      </c>
      <c r="Z206" s="24" t="e">
        <f>E206+F206+H206+#REF!+J206+S206+T206</f>
        <v>#REF!</v>
      </c>
      <c r="AA206" s="24" t="e">
        <f t="shared" si="45"/>
        <v>#REF!</v>
      </c>
    </row>
    <row r="207" spans="2:27" ht="12.95" hidden="1" customHeight="1" x14ac:dyDescent="0.2">
      <c r="B207" s="70"/>
      <c r="C207" s="280"/>
      <c r="D207" s="109"/>
      <c r="E207" s="237"/>
      <c r="F207" s="245"/>
      <c r="G207" s="155"/>
      <c r="H207" s="155"/>
      <c r="I207" s="433"/>
      <c r="J207" s="168"/>
      <c r="K207" s="168"/>
      <c r="L207" s="531"/>
      <c r="M207" s="532"/>
      <c r="N207" s="168"/>
      <c r="O207" s="433"/>
      <c r="P207" s="168"/>
      <c r="Q207" s="532"/>
      <c r="R207" s="545"/>
      <c r="S207" s="41"/>
      <c r="T207" s="41"/>
      <c r="U207" s="318">
        <f t="shared" si="42"/>
        <v>0</v>
      </c>
      <c r="V207" s="24">
        <f t="shared" si="46"/>
        <v>0</v>
      </c>
      <c r="W207" s="24">
        <f t="shared" si="47"/>
        <v>0</v>
      </c>
      <c r="X207" s="24"/>
      <c r="Y207" s="24">
        <f t="shared" si="48"/>
        <v>0</v>
      </c>
      <c r="Z207" s="24" t="e">
        <f>E207+F207+H207+#REF!+J207+S207+T207</f>
        <v>#REF!</v>
      </c>
      <c r="AA207" s="24" t="e">
        <f t="shared" si="45"/>
        <v>#REF!</v>
      </c>
    </row>
    <row r="208" spans="2:27" ht="12.95" hidden="1" customHeight="1" x14ac:dyDescent="0.2">
      <c r="B208" s="57" t="s">
        <v>308</v>
      </c>
      <c r="C208" s="269"/>
      <c r="D208" s="64" t="s">
        <v>309</v>
      </c>
      <c r="E208" s="238"/>
      <c r="F208" s="223"/>
      <c r="G208" s="139"/>
      <c r="H208" s="139"/>
      <c r="I208" s="134"/>
      <c r="J208" s="157"/>
      <c r="K208" s="157"/>
      <c r="L208" s="308"/>
      <c r="M208" s="306"/>
      <c r="N208" s="157"/>
      <c r="O208" s="134"/>
      <c r="P208" s="157"/>
      <c r="Q208" s="306"/>
      <c r="R208" s="416"/>
      <c r="S208" s="38"/>
      <c r="T208" s="38"/>
      <c r="U208" s="318">
        <f t="shared" si="42"/>
        <v>0</v>
      </c>
      <c r="V208" s="24">
        <f t="shared" si="46"/>
        <v>0</v>
      </c>
      <c r="W208" s="24">
        <f t="shared" si="47"/>
        <v>0</v>
      </c>
      <c r="X208" s="24"/>
      <c r="Y208" s="24">
        <f t="shared" si="48"/>
        <v>0</v>
      </c>
      <c r="Z208" s="24" t="e">
        <f>E208+F208+H208+#REF!+J208+S208+T208</f>
        <v>#REF!</v>
      </c>
      <c r="AA208" s="24" t="e">
        <f t="shared" si="45"/>
        <v>#REF!</v>
      </c>
    </row>
    <row r="209" spans="1:27" ht="12.95" hidden="1" customHeight="1" x14ac:dyDescent="0.2">
      <c r="B209" s="664" t="s">
        <v>310</v>
      </c>
      <c r="C209" s="665"/>
      <c r="D209" s="64" t="s">
        <v>311</v>
      </c>
      <c r="E209" s="238"/>
      <c r="F209" s="223"/>
      <c r="G209" s="139"/>
      <c r="H209" s="139"/>
      <c r="I209" s="134"/>
      <c r="J209" s="157"/>
      <c r="K209" s="157"/>
      <c r="L209" s="308"/>
      <c r="M209" s="306"/>
      <c r="N209" s="157"/>
      <c r="O209" s="134"/>
      <c r="P209" s="157"/>
      <c r="Q209" s="306"/>
      <c r="R209" s="416"/>
      <c r="S209" s="38"/>
      <c r="T209" s="38"/>
      <c r="U209" s="318">
        <f t="shared" si="42"/>
        <v>0</v>
      </c>
      <c r="V209" s="24">
        <f t="shared" si="46"/>
        <v>0</v>
      </c>
      <c r="W209" s="24">
        <f t="shared" si="47"/>
        <v>0</v>
      </c>
      <c r="X209" s="24"/>
      <c r="Y209" s="24">
        <f t="shared" si="48"/>
        <v>0</v>
      </c>
      <c r="Z209" s="24" t="e">
        <f>E209+F209+H209+#REF!+J209+S209+T209</f>
        <v>#REF!</v>
      </c>
      <c r="AA209" s="24" t="e">
        <f t="shared" si="45"/>
        <v>#REF!</v>
      </c>
    </row>
    <row r="210" spans="1:27" ht="12.95" hidden="1" customHeight="1" x14ac:dyDescent="0.2">
      <c r="B210" s="69" t="s">
        <v>312</v>
      </c>
      <c r="C210" s="267"/>
      <c r="D210" s="64" t="s">
        <v>313</v>
      </c>
      <c r="E210" s="237"/>
      <c r="F210" s="245"/>
      <c r="G210" s="155"/>
      <c r="H210" s="155"/>
      <c r="I210" s="433"/>
      <c r="J210" s="168"/>
      <c r="K210" s="168"/>
      <c r="L210" s="531"/>
      <c r="M210" s="532"/>
      <c r="N210" s="168"/>
      <c r="O210" s="433"/>
      <c r="P210" s="168"/>
      <c r="Q210" s="532"/>
      <c r="R210" s="545"/>
      <c r="S210" s="41"/>
      <c r="T210" s="41"/>
      <c r="U210" s="318">
        <f t="shared" si="42"/>
        <v>0</v>
      </c>
      <c r="V210" s="24">
        <f t="shared" si="46"/>
        <v>0</v>
      </c>
      <c r="W210" s="24">
        <f t="shared" si="47"/>
        <v>0</v>
      </c>
      <c r="X210" s="24"/>
      <c r="Y210" s="24">
        <f t="shared" si="48"/>
        <v>0</v>
      </c>
      <c r="Z210" s="24" t="e">
        <f>E210+F210+H210+#REF!+J210+S210+T210</f>
        <v>#REF!</v>
      </c>
      <c r="AA210" s="24" t="e">
        <f t="shared" si="45"/>
        <v>#REF!</v>
      </c>
    </row>
    <row r="211" spans="1:27" ht="12.95" hidden="1" customHeight="1" x14ac:dyDescent="0.2">
      <c r="B211" s="69"/>
      <c r="C211" s="267"/>
      <c r="D211" s="191"/>
      <c r="E211" s="239"/>
      <c r="F211" s="245"/>
      <c r="G211" s="155"/>
      <c r="H211" s="155"/>
      <c r="I211" s="433"/>
      <c r="J211" s="168"/>
      <c r="K211" s="168"/>
      <c r="L211" s="531"/>
      <c r="M211" s="532"/>
      <c r="N211" s="168"/>
      <c r="O211" s="433"/>
      <c r="P211" s="168"/>
      <c r="Q211" s="532"/>
      <c r="R211" s="545"/>
      <c r="S211" s="58"/>
      <c r="T211" s="58"/>
      <c r="U211" s="318">
        <f t="shared" si="42"/>
        <v>0</v>
      </c>
      <c r="V211" s="24">
        <f t="shared" si="46"/>
        <v>0</v>
      </c>
      <c r="W211" s="24">
        <f t="shared" si="47"/>
        <v>0</v>
      </c>
      <c r="X211" s="24"/>
      <c r="Y211" s="24">
        <f t="shared" si="48"/>
        <v>0</v>
      </c>
      <c r="Z211" s="24" t="e">
        <f>E211+F211+H211+#REF!+J211+S211+T211</f>
        <v>#REF!</v>
      </c>
      <c r="AA211" s="24" t="e">
        <f t="shared" si="45"/>
        <v>#REF!</v>
      </c>
    </row>
    <row r="212" spans="1:27" ht="12.95" hidden="1" customHeight="1" x14ac:dyDescent="0.2">
      <c r="B212" s="60" t="s">
        <v>314</v>
      </c>
      <c r="C212" s="269"/>
      <c r="D212" s="64" t="s">
        <v>315</v>
      </c>
      <c r="E212" s="239"/>
      <c r="F212" s="245"/>
      <c r="G212" s="155"/>
      <c r="H212" s="155"/>
      <c r="I212" s="433"/>
      <c r="J212" s="168"/>
      <c r="K212" s="168"/>
      <c r="L212" s="531"/>
      <c r="M212" s="532"/>
      <c r="N212" s="168"/>
      <c r="O212" s="433"/>
      <c r="P212" s="168"/>
      <c r="Q212" s="532"/>
      <c r="R212" s="545"/>
      <c r="S212" s="58"/>
      <c r="T212" s="58"/>
      <c r="U212" s="318">
        <f t="shared" si="42"/>
        <v>0</v>
      </c>
      <c r="V212" s="24">
        <f t="shared" si="46"/>
        <v>0</v>
      </c>
      <c r="W212" s="24">
        <f t="shared" si="47"/>
        <v>0</v>
      </c>
      <c r="X212" s="24"/>
      <c r="Y212" s="24">
        <f t="shared" si="48"/>
        <v>0</v>
      </c>
      <c r="Z212" s="24" t="e">
        <f>E212+F212+H212+#REF!+J212+S212+T212</f>
        <v>#REF!</v>
      </c>
      <c r="AA212" s="24" t="e">
        <f t="shared" si="45"/>
        <v>#REF!</v>
      </c>
    </row>
    <row r="213" spans="1:27" ht="12.95" hidden="1" customHeight="1" x14ac:dyDescent="0.2">
      <c r="B213" s="60" t="s">
        <v>316</v>
      </c>
      <c r="C213" s="267"/>
      <c r="D213" s="64" t="s">
        <v>317</v>
      </c>
      <c r="E213" s="239"/>
      <c r="F213" s="245"/>
      <c r="G213" s="155"/>
      <c r="H213" s="155"/>
      <c r="I213" s="433"/>
      <c r="J213" s="168"/>
      <c r="K213" s="168"/>
      <c r="L213" s="531"/>
      <c r="M213" s="532"/>
      <c r="N213" s="168"/>
      <c r="O213" s="433"/>
      <c r="P213" s="168"/>
      <c r="Q213" s="532"/>
      <c r="R213" s="545"/>
      <c r="S213" s="58"/>
      <c r="T213" s="58"/>
      <c r="U213" s="318">
        <f t="shared" si="42"/>
        <v>0</v>
      </c>
      <c r="V213" s="24">
        <f t="shared" si="46"/>
        <v>0</v>
      </c>
      <c r="W213" s="24">
        <f t="shared" si="47"/>
        <v>0</v>
      </c>
      <c r="X213" s="24"/>
      <c r="Y213" s="24">
        <f t="shared" si="48"/>
        <v>0</v>
      </c>
      <c r="Z213" s="24" t="e">
        <f>E213+F213+H213+#REF!+J213+S213+T213</f>
        <v>#REF!</v>
      </c>
      <c r="AA213" s="24" t="e">
        <f t="shared" si="45"/>
        <v>#REF!</v>
      </c>
    </row>
    <row r="214" spans="1:27" ht="12.95" hidden="1" customHeight="1" x14ac:dyDescent="0.2">
      <c r="B214" s="426"/>
      <c r="C214" s="272" t="s">
        <v>318</v>
      </c>
      <c r="D214" s="109" t="s">
        <v>319</v>
      </c>
      <c r="E214" s="239"/>
      <c r="F214" s="245"/>
      <c r="G214" s="155"/>
      <c r="H214" s="155"/>
      <c r="I214" s="433"/>
      <c r="J214" s="168"/>
      <c r="K214" s="168"/>
      <c r="L214" s="531"/>
      <c r="M214" s="532"/>
      <c r="N214" s="168"/>
      <c r="O214" s="433"/>
      <c r="P214" s="168"/>
      <c r="Q214" s="532"/>
      <c r="R214" s="545"/>
      <c r="S214" s="58"/>
      <c r="T214" s="58"/>
      <c r="U214" s="318">
        <f t="shared" si="42"/>
        <v>0</v>
      </c>
      <c r="V214" s="24">
        <f t="shared" si="46"/>
        <v>0</v>
      </c>
      <c r="W214" s="24">
        <f t="shared" si="47"/>
        <v>0</v>
      </c>
      <c r="X214" s="24"/>
      <c r="Y214" s="24">
        <f t="shared" si="48"/>
        <v>0</v>
      </c>
      <c r="Z214" s="24" t="e">
        <f>E214+F214+H214+#REF!+J214+S214+T214</f>
        <v>#REF!</v>
      </c>
      <c r="AA214" s="24" t="e">
        <f t="shared" si="45"/>
        <v>#REF!</v>
      </c>
    </row>
    <row r="215" spans="1:27" ht="12.95" hidden="1" customHeight="1" x14ac:dyDescent="0.2">
      <c r="B215" s="426"/>
      <c r="C215" s="272" t="s">
        <v>320</v>
      </c>
      <c r="D215" s="109" t="s">
        <v>321</v>
      </c>
      <c r="E215" s="237"/>
      <c r="F215" s="245"/>
      <c r="G215" s="155"/>
      <c r="H215" s="155"/>
      <c r="I215" s="433"/>
      <c r="J215" s="168"/>
      <c r="K215" s="168"/>
      <c r="L215" s="531"/>
      <c r="M215" s="532"/>
      <c r="N215" s="168"/>
      <c r="O215" s="433"/>
      <c r="P215" s="168"/>
      <c r="Q215" s="532"/>
      <c r="R215" s="545"/>
      <c r="S215" s="41"/>
      <c r="T215" s="41"/>
      <c r="U215" s="318">
        <f t="shared" si="42"/>
        <v>0</v>
      </c>
      <c r="V215" s="24">
        <f t="shared" si="46"/>
        <v>0</v>
      </c>
      <c r="W215" s="24">
        <f t="shared" si="47"/>
        <v>0</v>
      </c>
      <c r="X215" s="24"/>
      <c r="Y215" s="24">
        <f t="shared" si="48"/>
        <v>0</v>
      </c>
      <c r="Z215" s="24" t="e">
        <f>E215+F215+H215+#REF!+J215+S215+T215</f>
        <v>#REF!</v>
      </c>
      <c r="AA215" s="24" t="e">
        <f t="shared" si="45"/>
        <v>#REF!</v>
      </c>
    </row>
    <row r="216" spans="1:27" ht="17.25" hidden="1" customHeight="1" x14ac:dyDescent="0.2">
      <c r="B216" s="426"/>
      <c r="C216" s="272" t="s">
        <v>322</v>
      </c>
      <c r="D216" s="109" t="s">
        <v>323</v>
      </c>
      <c r="E216" s="237"/>
      <c r="F216" s="245"/>
      <c r="G216" s="155"/>
      <c r="H216" s="155"/>
      <c r="I216" s="433"/>
      <c r="J216" s="168"/>
      <c r="K216" s="168"/>
      <c r="L216" s="531"/>
      <c r="M216" s="532"/>
      <c r="N216" s="168"/>
      <c r="O216" s="433"/>
      <c r="P216" s="168"/>
      <c r="Q216" s="532"/>
      <c r="R216" s="545"/>
      <c r="S216" s="41"/>
      <c r="T216" s="41"/>
      <c r="U216" s="318">
        <f t="shared" si="42"/>
        <v>0</v>
      </c>
      <c r="V216" s="24">
        <f t="shared" si="46"/>
        <v>0</v>
      </c>
      <c r="W216" s="24">
        <f t="shared" si="47"/>
        <v>0</v>
      </c>
      <c r="X216" s="24"/>
      <c r="Y216" s="24">
        <f t="shared" si="48"/>
        <v>0</v>
      </c>
      <c r="Z216" s="24" t="e">
        <f>E216+F216+H216+#REF!+J216+S216+T216</f>
        <v>#REF!</v>
      </c>
      <c r="AA216" s="24" t="e">
        <f t="shared" si="45"/>
        <v>#REF!</v>
      </c>
    </row>
    <row r="217" spans="1:27" ht="12.95" hidden="1" customHeight="1" x14ac:dyDescent="0.2">
      <c r="B217" s="426"/>
      <c r="C217" s="61" t="s">
        <v>324</v>
      </c>
      <c r="D217" s="109" t="s">
        <v>325</v>
      </c>
      <c r="E217" s="237"/>
      <c r="F217" s="245"/>
      <c r="G217" s="155"/>
      <c r="H217" s="155"/>
      <c r="I217" s="433"/>
      <c r="J217" s="168"/>
      <c r="K217" s="168"/>
      <c r="L217" s="531"/>
      <c r="M217" s="532"/>
      <c r="N217" s="168"/>
      <c r="O217" s="433"/>
      <c r="P217" s="168"/>
      <c r="Q217" s="532"/>
      <c r="R217" s="545"/>
      <c r="S217" s="41"/>
      <c r="T217" s="41"/>
      <c r="U217" s="318">
        <f t="shared" si="42"/>
        <v>0</v>
      </c>
      <c r="V217" s="24">
        <f t="shared" si="46"/>
        <v>0</v>
      </c>
      <c r="W217" s="24">
        <f t="shared" si="47"/>
        <v>0</v>
      </c>
      <c r="X217" s="24"/>
      <c r="Y217" s="24">
        <f t="shared" si="48"/>
        <v>0</v>
      </c>
      <c r="Z217" s="24" t="e">
        <f>E217+F217+H217+#REF!+J217+S217+T217</f>
        <v>#REF!</v>
      </c>
      <c r="AA217" s="24" t="e">
        <f t="shared" si="45"/>
        <v>#REF!</v>
      </c>
    </row>
    <row r="218" spans="1:27" ht="12.95" hidden="1" customHeight="1" x14ac:dyDescent="0.2">
      <c r="B218" s="60" t="s">
        <v>326</v>
      </c>
      <c r="C218" s="267"/>
      <c r="D218" s="64" t="s">
        <v>327</v>
      </c>
      <c r="E218" s="239"/>
      <c r="F218" s="245"/>
      <c r="G218" s="155"/>
      <c r="H218" s="155"/>
      <c r="I218" s="433"/>
      <c r="J218" s="168"/>
      <c r="K218" s="168"/>
      <c r="L218" s="531"/>
      <c r="M218" s="532"/>
      <c r="N218" s="168"/>
      <c r="O218" s="433"/>
      <c r="P218" s="168"/>
      <c r="Q218" s="532"/>
      <c r="R218" s="545"/>
      <c r="S218" s="58"/>
      <c r="T218" s="58"/>
      <c r="U218" s="318">
        <f t="shared" si="42"/>
        <v>0</v>
      </c>
      <c r="V218" s="24">
        <f t="shared" si="46"/>
        <v>0</v>
      </c>
      <c r="W218" s="24">
        <f t="shared" si="47"/>
        <v>0</v>
      </c>
      <c r="X218" s="24"/>
      <c r="Y218" s="24">
        <f t="shared" si="48"/>
        <v>0</v>
      </c>
      <c r="Z218" s="24" t="e">
        <f>E218+F218+H218+#REF!+J218+S218+T218</f>
        <v>#REF!</v>
      </c>
      <c r="AA218" s="24" t="e">
        <f t="shared" si="45"/>
        <v>#REF!</v>
      </c>
    </row>
    <row r="219" spans="1:27" ht="12.95" hidden="1" customHeight="1" x14ac:dyDescent="0.2">
      <c r="B219" s="426"/>
      <c r="C219" s="61" t="s">
        <v>328</v>
      </c>
      <c r="D219" s="109" t="s">
        <v>329</v>
      </c>
      <c r="E219" s="237"/>
      <c r="F219" s="245"/>
      <c r="G219" s="155"/>
      <c r="H219" s="155"/>
      <c r="I219" s="433"/>
      <c r="J219" s="168"/>
      <c r="K219" s="168"/>
      <c r="L219" s="531"/>
      <c r="M219" s="532"/>
      <c r="N219" s="168"/>
      <c r="O219" s="433"/>
      <c r="P219" s="168"/>
      <c r="Q219" s="532"/>
      <c r="R219" s="545"/>
      <c r="S219" s="41"/>
      <c r="T219" s="41"/>
      <c r="U219" s="318">
        <f t="shared" si="42"/>
        <v>0</v>
      </c>
      <c r="V219" s="24">
        <f t="shared" si="46"/>
        <v>0</v>
      </c>
      <c r="W219" s="24">
        <f t="shared" si="47"/>
        <v>0</v>
      </c>
      <c r="X219" s="24"/>
      <c r="Y219" s="24">
        <f t="shared" si="48"/>
        <v>0</v>
      </c>
      <c r="Z219" s="24" t="e">
        <f>E219+F219+H219+#REF!+J219+S219+T219</f>
        <v>#REF!</v>
      </c>
      <c r="AA219" s="24" t="e">
        <f t="shared" si="45"/>
        <v>#REF!</v>
      </c>
    </row>
    <row r="220" spans="1:27" ht="12.95" hidden="1" customHeight="1" x14ac:dyDescent="0.2">
      <c r="B220" s="426"/>
      <c r="C220" s="61" t="s">
        <v>330</v>
      </c>
      <c r="D220" s="109" t="s">
        <v>331</v>
      </c>
      <c r="E220" s="237"/>
      <c r="F220" s="245"/>
      <c r="G220" s="155"/>
      <c r="H220" s="155"/>
      <c r="I220" s="433"/>
      <c r="J220" s="168"/>
      <c r="K220" s="168"/>
      <c r="L220" s="531"/>
      <c r="M220" s="532"/>
      <c r="N220" s="168"/>
      <c r="O220" s="433"/>
      <c r="P220" s="168"/>
      <c r="Q220" s="532"/>
      <c r="R220" s="545"/>
      <c r="S220" s="41"/>
      <c r="T220" s="41"/>
      <c r="U220" s="318">
        <f t="shared" si="42"/>
        <v>0</v>
      </c>
      <c r="V220" s="24">
        <f t="shared" si="46"/>
        <v>0</v>
      </c>
      <c r="W220" s="24">
        <f t="shared" si="47"/>
        <v>0</v>
      </c>
      <c r="X220" s="24"/>
      <c r="Y220" s="24">
        <f t="shared" si="48"/>
        <v>0</v>
      </c>
      <c r="Z220" s="24" t="e">
        <f>E220+F220+H220+#REF!+J220+S220+T220</f>
        <v>#REF!</v>
      </c>
      <c r="AA220" s="24" t="e">
        <f t="shared" si="45"/>
        <v>#REF!</v>
      </c>
    </row>
    <row r="221" spans="1:27" ht="12.95" hidden="1" customHeight="1" thickBot="1" x14ac:dyDescent="0.25">
      <c r="B221" s="396"/>
      <c r="C221" s="397" t="s">
        <v>332</v>
      </c>
      <c r="D221" s="398" t="s">
        <v>333</v>
      </c>
      <c r="E221" s="239"/>
      <c r="F221" s="250"/>
      <c r="G221" s="167"/>
      <c r="H221" s="167"/>
      <c r="I221" s="433"/>
      <c r="J221" s="168"/>
      <c r="K221" s="168"/>
      <c r="L221" s="531"/>
      <c r="M221" s="532"/>
      <c r="N221" s="168"/>
      <c r="O221" s="433"/>
      <c r="P221" s="168"/>
      <c r="Q221" s="546"/>
      <c r="R221" s="547"/>
      <c r="S221" s="71"/>
      <c r="T221" s="58"/>
      <c r="U221" s="318">
        <f t="shared" ref="U221:U284" si="53">SUM(E221:S221)</f>
        <v>0</v>
      </c>
      <c r="V221" s="24">
        <f t="shared" si="46"/>
        <v>0</v>
      </c>
      <c r="W221" s="24">
        <f t="shared" si="47"/>
        <v>0</v>
      </c>
      <c r="X221" s="24"/>
      <c r="Y221" s="24">
        <f t="shared" si="48"/>
        <v>0</v>
      </c>
      <c r="Z221" s="24" t="e">
        <f>E221+F221+H221+#REF!+J221+S221+T221</f>
        <v>#REF!</v>
      </c>
      <c r="AA221" s="24" t="e">
        <f t="shared" si="45"/>
        <v>#REF!</v>
      </c>
    </row>
    <row r="222" spans="1:27" s="52" customFormat="1" ht="24" customHeight="1" x14ac:dyDescent="0.2">
      <c r="A222" s="329"/>
      <c r="B222" s="670" t="s">
        <v>334</v>
      </c>
      <c r="C222" s="671"/>
      <c r="D222" s="183" t="s">
        <v>335</v>
      </c>
      <c r="E222" s="227">
        <f t="shared" ref="E222:T222" si="54">E223</f>
        <v>0</v>
      </c>
      <c r="F222" s="153">
        <f t="shared" si="54"/>
        <v>0</v>
      </c>
      <c r="G222" s="153">
        <f t="shared" si="54"/>
        <v>-76.239999999999995</v>
      </c>
      <c r="H222" s="153">
        <f t="shared" si="54"/>
        <v>0</v>
      </c>
      <c r="I222" s="134">
        <f t="shared" si="54"/>
        <v>0</v>
      </c>
      <c r="J222" s="157">
        <f t="shared" si="54"/>
        <v>0</v>
      </c>
      <c r="K222" s="157">
        <f t="shared" si="54"/>
        <v>0</v>
      </c>
      <c r="L222" s="308">
        <f t="shared" si="54"/>
        <v>0</v>
      </c>
      <c r="M222" s="306">
        <f t="shared" si="54"/>
        <v>0</v>
      </c>
      <c r="N222" s="157">
        <f t="shared" si="54"/>
        <v>0</v>
      </c>
      <c r="O222" s="134">
        <f t="shared" si="54"/>
        <v>0</v>
      </c>
      <c r="P222" s="353">
        <f t="shared" si="54"/>
        <v>0</v>
      </c>
      <c r="Q222" s="304">
        <f t="shared" si="54"/>
        <v>0</v>
      </c>
      <c r="R222" s="399">
        <f t="shared" si="54"/>
        <v>0</v>
      </c>
      <c r="S222" s="399">
        <f t="shared" si="54"/>
        <v>0</v>
      </c>
      <c r="T222" s="37">
        <f t="shared" si="54"/>
        <v>0</v>
      </c>
      <c r="U222" s="318">
        <f t="shared" si="53"/>
        <v>-76.239999999999995</v>
      </c>
      <c r="V222" s="51">
        <f t="shared" si="46"/>
        <v>-76.239999999999995</v>
      </c>
      <c r="W222" s="51">
        <f t="shared" si="47"/>
        <v>-76.239999999999995</v>
      </c>
      <c r="X222" s="51"/>
      <c r="Y222" s="51">
        <f t="shared" si="48"/>
        <v>-76.239999999999995</v>
      </c>
      <c r="Z222" s="51" t="e">
        <f>E222+F222+H222+#REF!+J222+S222+T222+I222</f>
        <v>#REF!</v>
      </c>
      <c r="AA222" s="51" t="e">
        <f t="shared" si="45"/>
        <v>#REF!</v>
      </c>
    </row>
    <row r="223" spans="1:27" ht="12.95" customHeight="1" thickBot="1" x14ac:dyDescent="0.25">
      <c r="B223" s="435" t="s">
        <v>336</v>
      </c>
      <c r="C223" s="61"/>
      <c r="D223" s="64" t="s">
        <v>337</v>
      </c>
      <c r="E223" s="239"/>
      <c r="F223" s="352">
        <v>0</v>
      </c>
      <c r="G223" s="155">
        <v>-76.239999999999995</v>
      </c>
      <c r="H223" s="155">
        <v>0</v>
      </c>
      <c r="I223" s="433"/>
      <c r="J223" s="168">
        <v>0</v>
      </c>
      <c r="K223" s="168">
        <v>0</v>
      </c>
      <c r="L223" s="531">
        <v>0</v>
      </c>
      <c r="M223" s="546"/>
      <c r="N223" s="300">
        <v>0</v>
      </c>
      <c r="O223" s="548"/>
      <c r="P223" s="365"/>
      <c r="Q223" s="168">
        <v>0</v>
      </c>
      <c r="R223" s="545">
        <v>0</v>
      </c>
      <c r="S223" s="400">
        <v>0</v>
      </c>
      <c r="T223" s="58"/>
      <c r="U223" s="318">
        <f t="shared" si="53"/>
        <v>-76.239999999999995</v>
      </c>
      <c r="V223" s="24">
        <f t="shared" si="46"/>
        <v>-76.239999999999995</v>
      </c>
      <c r="W223" s="24">
        <f t="shared" si="47"/>
        <v>-76.239999999999995</v>
      </c>
      <c r="X223" s="24"/>
      <c r="Y223" s="24">
        <f t="shared" si="48"/>
        <v>-76.239999999999995</v>
      </c>
      <c r="Z223" s="24" t="e">
        <f>E223+F223+H223+#REF!+J223+S223+T223+I223</f>
        <v>#REF!</v>
      </c>
      <c r="AA223" s="24" t="e">
        <f t="shared" si="45"/>
        <v>#REF!</v>
      </c>
    </row>
    <row r="224" spans="1:27" ht="12.95" customHeight="1" thickBot="1" x14ac:dyDescent="0.25">
      <c r="B224" s="83"/>
      <c r="C224" s="281"/>
      <c r="D224" s="192"/>
      <c r="E224" s="240"/>
      <c r="F224" s="467"/>
      <c r="G224" s="158"/>
      <c r="H224" s="158"/>
      <c r="I224" s="549"/>
      <c r="J224" s="367"/>
      <c r="K224" s="367"/>
      <c r="L224" s="540"/>
      <c r="M224" s="550"/>
      <c r="N224" s="301"/>
      <c r="O224" s="551"/>
      <c r="P224" s="541"/>
      <c r="Q224" s="367"/>
      <c r="R224" s="552"/>
      <c r="S224" s="401"/>
      <c r="T224" s="58"/>
      <c r="U224" s="318">
        <f t="shared" si="53"/>
        <v>0</v>
      </c>
      <c r="V224" s="24">
        <f t="shared" si="46"/>
        <v>0</v>
      </c>
      <c r="W224" s="24">
        <f t="shared" si="47"/>
        <v>0</v>
      </c>
      <c r="X224" s="24"/>
      <c r="Y224" s="24">
        <f t="shared" si="48"/>
        <v>0</v>
      </c>
      <c r="Z224" s="24" t="e">
        <f>E224+F224+H224+#REF!+J224+S224+T224</f>
        <v>#REF!</v>
      </c>
      <c r="AA224" s="24" t="e">
        <f t="shared" si="45"/>
        <v>#REF!</v>
      </c>
    </row>
    <row r="225" spans="1:27" ht="15.75" customHeight="1" thickBot="1" x14ac:dyDescent="0.3">
      <c r="B225" s="672" t="s">
        <v>338</v>
      </c>
      <c r="C225" s="673"/>
      <c r="D225" s="72"/>
      <c r="E225" s="358">
        <f>E226+E237+E250+E299</f>
        <v>0</v>
      </c>
      <c r="F225" s="337">
        <f>F226+F237+F250+F299</f>
        <v>0</v>
      </c>
      <c r="G225" s="131">
        <f>G226+G237+G250+G295+G299</f>
        <v>0</v>
      </c>
      <c r="H225" s="131">
        <f t="shared" ref="H225:T225" si="55">H226+H237+H250+H299</f>
        <v>181.63</v>
      </c>
      <c r="I225" s="382">
        <f t="shared" si="55"/>
        <v>0</v>
      </c>
      <c r="J225" s="294">
        <f t="shared" si="55"/>
        <v>0</v>
      </c>
      <c r="K225" s="294">
        <f t="shared" si="55"/>
        <v>0</v>
      </c>
      <c r="L225" s="383">
        <f t="shared" si="55"/>
        <v>0</v>
      </c>
      <c r="M225" s="305">
        <f t="shared" si="55"/>
        <v>0</v>
      </c>
      <c r="N225" s="294">
        <f t="shared" si="55"/>
        <v>0</v>
      </c>
      <c r="O225" s="127">
        <f t="shared" si="55"/>
        <v>0</v>
      </c>
      <c r="P225" s="383">
        <f t="shared" si="55"/>
        <v>0</v>
      </c>
      <c r="Q225" s="553">
        <f t="shared" si="55"/>
        <v>0</v>
      </c>
      <c r="R225" s="553">
        <f t="shared" si="55"/>
        <v>0</v>
      </c>
      <c r="S225" s="421">
        <f t="shared" si="55"/>
        <v>0</v>
      </c>
      <c r="T225" s="73">
        <f t="shared" si="55"/>
        <v>0</v>
      </c>
      <c r="U225" s="318">
        <f t="shared" si="53"/>
        <v>181.63</v>
      </c>
      <c r="V225" s="24">
        <f t="shared" si="46"/>
        <v>181.63</v>
      </c>
      <c r="W225" s="24">
        <f t="shared" si="47"/>
        <v>181.63</v>
      </c>
      <c r="X225" s="24"/>
      <c r="Y225" s="24">
        <f t="shared" si="48"/>
        <v>181.63</v>
      </c>
      <c r="Z225" s="24" t="e">
        <f>E225+F225+H225+#REF!+J225+S225+T225</f>
        <v>#REF!</v>
      </c>
      <c r="AA225" s="24" t="e">
        <f t="shared" si="45"/>
        <v>#REF!</v>
      </c>
    </row>
    <row r="226" spans="1:27" ht="13.5" hidden="1" customHeight="1" x14ac:dyDescent="0.25">
      <c r="B226" s="674" t="s">
        <v>236</v>
      </c>
      <c r="C226" s="675"/>
      <c r="D226" s="108" t="s">
        <v>237</v>
      </c>
      <c r="E226" s="359">
        <f t="shared" ref="E226:T226" si="56">E227</f>
        <v>0</v>
      </c>
      <c r="F226" s="226">
        <f t="shared" si="56"/>
        <v>0</v>
      </c>
      <c r="G226" s="436">
        <f t="shared" si="56"/>
        <v>0</v>
      </c>
      <c r="H226" s="436">
        <f t="shared" si="56"/>
        <v>0</v>
      </c>
      <c r="I226" s="554"/>
      <c r="J226" s="302">
        <f t="shared" si="56"/>
        <v>0</v>
      </c>
      <c r="K226" s="302">
        <f t="shared" si="56"/>
        <v>0</v>
      </c>
      <c r="L226" s="555">
        <f t="shared" si="56"/>
        <v>0</v>
      </c>
      <c r="M226" s="556">
        <f t="shared" si="56"/>
        <v>0</v>
      </c>
      <c r="N226" s="302">
        <f t="shared" si="56"/>
        <v>0</v>
      </c>
      <c r="O226" s="557">
        <f t="shared" si="56"/>
        <v>0</v>
      </c>
      <c r="P226" s="555">
        <f t="shared" si="56"/>
        <v>0</v>
      </c>
      <c r="Q226" s="556">
        <f t="shared" si="56"/>
        <v>0</v>
      </c>
      <c r="R226" s="436">
        <f t="shared" si="56"/>
        <v>0</v>
      </c>
      <c r="S226" s="33">
        <f t="shared" si="56"/>
        <v>0</v>
      </c>
      <c r="T226" s="35">
        <f t="shared" si="56"/>
        <v>0</v>
      </c>
      <c r="U226" s="318">
        <f t="shared" si="53"/>
        <v>0</v>
      </c>
      <c r="V226" s="24">
        <f t="shared" si="46"/>
        <v>0</v>
      </c>
      <c r="W226" s="24">
        <f t="shared" si="47"/>
        <v>0</v>
      </c>
      <c r="X226" s="24"/>
      <c r="Y226" s="24">
        <f t="shared" si="48"/>
        <v>0</v>
      </c>
      <c r="Z226" s="24" t="e">
        <f>E226+F226+H226+#REF!+J226+S226+T226</f>
        <v>#REF!</v>
      </c>
      <c r="AA226" s="24" t="e">
        <f t="shared" si="45"/>
        <v>#REF!</v>
      </c>
    </row>
    <row r="227" spans="1:27" ht="13.5" hidden="1" customHeight="1" x14ac:dyDescent="0.2">
      <c r="B227" s="426" t="s">
        <v>339</v>
      </c>
      <c r="C227" s="61"/>
      <c r="D227" s="64" t="s">
        <v>340</v>
      </c>
      <c r="E227" s="251">
        <f>SUM(E228:E235)</f>
        <v>0</v>
      </c>
      <c r="F227" s="223">
        <f t="shared" ref="F227:T227" si="57">SUM(F228:F235)</f>
        <v>0</v>
      </c>
      <c r="G227" s="139">
        <f>SUM(G228:G235)</f>
        <v>0</v>
      </c>
      <c r="H227" s="139">
        <f t="shared" si="57"/>
        <v>0</v>
      </c>
      <c r="I227" s="134"/>
      <c r="J227" s="157">
        <f t="shared" si="57"/>
        <v>0</v>
      </c>
      <c r="K227" s="157">
        <f t="shared" si="57"/>
        <v>0</v>
      </c>
      <c r="L227" s="308">
        <f t="shared" si="57"/>
        <v>0</v>
      </c>
      <c r="M227" s="306">
        <f t="shared" si="57"/>
        <v>0</v>
      </c>
      <c r="N227" s="157">
        <f t="shared" si="57"/>
        <v>0</v>
      </c>
      <c r="O227" s="558">
        <f t="shared" si="57"/>
        <v>0</v>
      </c>
      <c r="P227" s="308">
        <f t="shared" si="57"/>
        <v>0</v>
      </c>
      <c r="Q227" s="306">
        <f>SUM(Q228:Q235)</f>
        <v>0</v>
      </c>
      <c r="R227" s="139">
        <f t="shared" si="57"/>
        <v>0</v>
      </c>
      <c r="S227" s="38">
        <f t="shared" si="57"/>
        <v>0</v>
      </c>
      <c r="T227" s="38">
        <f t="shared" si="57"/>
        <v>0</v>
      </c>
      <c r="U227" s="318">
        <f t="shared" si="53"/>
        <v>0</v>
      </c>
      <c r="V227" s="24">
        <f t="shared" si="46"/>
        <v>0</v>
      </c>
      <c r="W227" s="24">
        <f t="shared" si="47"/>
        <v>0</v>
      </c>
      <c r="X227" s="24"/>
      <c r="Y227" s="24">
        <f t="shared" si="48"/>
        <v>0</v>
      </c>
      <c r="Z227" s="24" t="e">
        <f>E227+F227+H227+#REF!+J227+S227+T227</f>
        <v>#REF!</v>
      </c>
      <c r="AA227" s="24" t="e">
        <f t="shared" si="45"/>
        <v>#REF!</v>
      </c>
    </row>
    <row r="228" spans="1:27" ht="13.5" hidden="1" customHeight="1" x14ac:dyDescent="0.2">
      <c r="B228" s="65"/>
      <c r="C228" s="268" t="s">
        <v>341</v>
      </c>
      <c r="D228" s="109" t="s">
        <v>342</v>
      </c>
      <c r="E228" s="245"/>
      <c r="F228" s="245"/>
      <c r="G228" s="155"/>
      <c r="H228" s="155"/>
      <c r="I228" s="433"/>
      <c r="J228" s="168"/>
      <c r="K228" s="168"/>
      <c r="L228" s="531"/>
      <c r="M228" s="532"/>
      <c r="N228" s="168"/>
      <c r="O228" s="559"/>
      <c r="P228" s="531"/>
      <c r="Q228" s="532"/>
      <c r="R228" s="155"/>
      <c r="S228" s="40"/>
      <c r="T228" s="40"/>
      <c r="U228" s="318">
        <f t="shared" si="53"/>
        <v>0</v>
      </c>
      <c r="V228" s="24">
        <f t="shared" si="46"/>
        <v>0</v>
      </c>
      <c r="W228" s="24">
        <f t="shared" si="47"/>
        <v>0</v>
      </c>
      <c r="X228" s="24"/>
      <c r="Y228" s="24">
        <f t="shared" si="48"/>
        <v>0</v>
      </c>
      <c r="Z228" s="24" t="e">
        <f>E228+F228+H228+#REF!+J228+S228+T228</f>
        <v>#REF!</v>
      </c>
      <c r="AA228" s="24" t="e">
        <f t="shared" si="45"/>
        <v>#REF!</v>
      </c>
    </row>
    <row r="229" spans="1:27" ht="13.5" hidden="1" customHeight="1" x14ac:dyDescent="0.2">
      <c r="B229" s="74"/>
      <c r="C229" s="282" t="s">
        <v>343</v>
      </c>
      <c r="D229" s="109" t="s">
        <v>344</v>
      </c>
      <c r="E229" s="354"/>
      <c r="F229" s="245"/>
      <c r="G229" s="155"/>
      <c r="H229" s="155"/>
      <c r="I229" s="433"/>
      <c r="J229" s="168"/>
      <c r="K229" s="168"/>
      <c r="L229" s="531"/>
      <c r="M229" s="532"/>
      <c r="N229" s="168"/>
      <c r="O229" s="559"/>
      <c r="P229" s="531"/>
      <c r="Q229" s="532"/>
      <c r="R229" s="155"/>
      <c r="S229" s="41"/>
      <c r="T229" s="41"/>
      <c r="U229" s="318">
        <f t="shared" si="53"/>
        <v>0</v>
      </c>
      <c r="V229" s="24">
        <f t="shared" si="46"/>
        <v>0</v>
      </c>
      <c r="W229" s="24">
        <f t="shared" si="47"/>
        <v>0</v>
      </c>
      <c r="X229" s="24"/>
      <c r="Y229" s="24">
        <f t="shared" si="48"/>
        <v>0</v>
      </c>
      <c r="Z229" s="24" t="e">
        <f>E229+F229+H229+#REF!+J229+S229+T229</f>
        <v>#REF!</v>
      </c>
      <c r="AA229" s="24" t="e">
        <f t="shared" si="45"/>
        <v>#REF!</v>
      </c>
    </row>
    <row r="230" spans="1:27" s="75" customFormat="1" ht="13.5" hidden="1" customHeight="1" x14ac:dyDescent="0.2">
      <c r="A230" s="193"/>
      <c r="B230" s="74"/>
      <c r="C230" s="282" t="s">
        <v>345</v>
      </c>
      <c r="D230" s="109" t="s">
        <v>346</v>
      </c>
      <c r="E230" s="354"/>
      <c r="F230" s="245"/>
      <c r="G230" s="155"/>
      <c r="H230" s="155"/>
      <c r="I230" s="433"/>
      <c r="J230" s="168"/>
      <c r="K230" s="168"/>
      <c r="L230" s="531"/>
      <c r="M230" s="532"/>
      <c r="N230" s="168"/>
      <c r="O230" s="559"/>
      <c r="P230" s="531"/>
      <c r="Q230" s="532"/>
      <c r="R230" s="155"/>
      <c r="S230" s="41"/>
      <c r="T230" s="41"/>
      <c r="U230" s="318">
        <f t="shared" si="53"/>
        <v>0</v>
      </c>
      <c r="V230" s="24">
        <f t="shared" si="46"/>
        <v>0</v>
      </c>
      <c r="W230" s="24">
        <f t="shared" si="47"/>
        <v>0</v>
      </c>
      <c r="X230" s="24"/>
      <c r="Y230" s="24">
        <f t="shared" si="48"/>
        <v>0</v>
      </c>
      <c r="Z230" s="24" t="e">
        <f>E230+F230+H230+#REF!+J230+S230+T230</f>
        <v>#REF!</v>
      </c>
      <c r="AA230" s="24" t="e">
        <f t="shared" si="45"/>
        <v>#REF!</v>
      </c>
    </row>
    <row r="231" spans="1:27" ht="13.5" hidden="1" customHeight="1" x14ac:dyDescent="0.2">
      <c r="B231" s="74"/>
      <c r="C231" s="282" t="s">
        <v>347</v>
      </c>
      <c r="D231" s="109" t="s">
        <v>348</v>
      </c>
      <c r="E231" s="354"/>
      <c r="F231" s="245"/>
      <c r="G231" s="155"/>
      <c r="H231" s="155"/>
      <c r="I231" s="433"/>
      <c r="J231" s="168"/>
      <c r="K231" s="168"/>
      <c r="L231" s="531"/>
      <c r="M231" s="532"/>
      <c r="N231" s="168"/>
      <c r="O231" s="559"/>
      <c r="P231" s="531"/>
      <c r="Q231" s="532"/>
      <c r="R231" s="155"/>
      <c r="S231" s="41"/>
      <c r="T231" s="41"/>
      <c r="U231" s="318">
        <f t="shared" si="53"/>
        <v>0</v>
      </c>
      <c r="V231" s="24">
        <f t="shared" si="46"/>
        <v>0</v>
      </c>
      <c r="W231" s="24">
        <f t="shared" si="47"/>
        <v>0</v>
      </c>
      <c r="X231" s="24"/>
      <c r="Y231" s="24">
        <f t="shared" si="48"/>
        <v>0</v>
      </c>
      <c r="Z231" s="24" t="e">
        <f>E231+F231+H231+#REF!+J231+S231+T231</f>
        <v>#REF!</v>
      </c>
      <c r="AA231" s="24" t="e">
        <f t="shared" si="45"/>
        <v>#REF!</v>
      </c>
    </row>
    <row r="232" spans="1:27" ht="13.5" hidden="1" customHeight="1" x14ac:dyDescent="0.2">
      <c r="B232" s="74"/>
      <c r="C232" s="282" t="s">
        <v>349</v>
      </c>
      <c r="D232" s="109" t="s">
        <v>350</v>
      </c>
      <c r="E232" s="354"/>
      <c r="F232" s="245"/>
      <c r="G232" s="155"/>
      <c r="H232" s="155"/>
      <c r="I232" s="433"/>
      <c r="J232" s="168"/>
      <c r="K232" s="168"/>
      <c r="L232" s="531"/>
      <c r="M232" s="532"/>
      <c r="N232" s="168"/>
      <c r="O232" s="559"/>
      <c r="P232" s="531"/>
      <c r="Q232" s="532"/>
      <c r="R232" s="155"/>
      <c r="S232" s="41"/>
      <c r="T232" s="41"/>
      <c r="U232" s="318">
        <f t="shared" si="53"/>
        <v>0</v>
      </c>
      <c r="V232" s="24">
        <f t="shared" si="46"/>
        <v>0</v>
      </c>
      <c r="W232" s="24">
        <f t="shared" si="47"/>
        <v>0</v>
      </c>
      <c r="X232" s="24"/>
      <c r="Y232" s="24">
        <f t="shared" si="48"/>
        <v>0</v>
      </c>
      <c r="Z232" s="24" t="e">
        <f>E232+F232+H232+#REF!+J232+S232+T232</f>
        <v>#REF!</v>
      </c>
      <c r="AA232" s="24" t="e">
        <f t="shared" si="45"/>
        <v>#REF!</v>
      </c>
    </row>
    <row r="233" spans="1:27" ht="13.5" hidden="1" customHeight="1" x14ac:dyDescent="0.2">
      <c r="B233" s="74"/>
      <c r="C233" s="282" t="s">
        <v>351</v>
      </c>
      <c r="D233" s="109" t="s">
        <v>352</v>
      </c>
      <c r="E233" s="354"/>
      <c r="F233" s="245"/>
      <c r="G233" s="155"/>
      <c r="H233" s="155"/>
      <c r="I233" s="433"/>
      <c r="J233" s="168"/>
      <c r="K233" s="168"/>
      <c r="L233" s="531"/>
      <c r="M233" s="532"/>
      <c r="N233" s="168"/>
      <c r="O233" s="559"/>
      <c r="P233" s="531"/>
      <c r="Q233" s="532"/>
      <c r="R233" s="155"/>
      <c r="S233" s="41"/>
      <c r="T233" s="41"/>
      <c r="U233" s="318">
        <f t="shared" si="53"/>
        <v>0</v>
      </c>
      <c r="V233" s="24">
        <f t="shared" si="46"/>
        <v>0</v>
      </c>
      <c r="W233" s="24">
        <f t="shared" si="47"/>
        <v>0</v>
      </c>
      <c r="X233" s="24"/>
      <c r="Y233" s="24">
        <f t="shared" si="48"/>
        <v>0</v>
      </c>
      <c r="Z233" s="24" t="e">
        <f>E233+F233+H233+#REF!+J233+S233+T233</f>
        <v>#REF!</v>
      </c>
      <c r="AA233" s="24" t="e">
        <f t="shared" si="45"/>
        <v>#REF!</v>
      </c>
    </row>
    <row r="234" spans="1:27" ht="13.5" hidden="1" customHeight="1" x14ac:dyDescent="0.2">
      <c r="B234" s="74"/>
      <c r="C234" s="282" t="s">
        <v>353</v>
      </c>
      <c r="D234" s="109" t="s">
        <v>354</v>
      </c>
      <c r="E234" s="354"/>
      <c r="F234" s="245"/>
      <c r="G234" s="155"/>
      <c r="H234" s="155"/>
      <c r="I234" s="433"/>
      <c r="J234" s="168"/>
      <c r="K234" s="168"/>
      <c r="L234" s="531"/>
      <c r="M234" s="532"/>
      <c r="N234" s="168"/>
      <c r="O234" s="559"/>
      <c r="P234" s="531"/>
      <c r="Q234" s="532"/>
      <c r="R234" s="155"/>
      <c r="S234" s="41"/>
      <c r="T234" s="41"/>
      <c r="U234" s="318">
        <f t="shared" si="53"/>
        <v>0</v>
      </c>
      <c r="V234" s="24">
        <f t="shared" si="46"/>
        <v>0</v>
      </c>
      <c r="W234" s="24">
        <f t="shared" si="47"/>
        <v>0</v>
      </c>
      <c r="X234" s="24"/>
      <c r="Y234" s="24">
        <f t="shared" si="48"/>
        <v>0</v>
      </c>
      <c r="Z234" s="24" t="e">
        <f>E234+F234+H234+#REF!+J234+S234+T234</f>
        <v>#REF!</v>
      </c>
      <c r="AA234" s="24" t="e">
        <f t="shared" si="45"/>
        <v>#REF!</v>
      </c>
    </row>
    <row r="235" spans="1:27" ht="13.5" hidden="1" customHeight="1" x14ac:dyDescent="0.2">
      <c r="B235" s="74"/>
      <c r="C235" s="282" t="s">
        <v>355</v>
      </c>
      <c r="D235" s="109" t="s">
        <v>356</v>
      </c>
      <c r="E235" s="354"/>
      <c r="F235" s="245"/>
      <c r="G235" s="155"/>
      <c r="H235" s="155"/>
      <c r="I235" s="433"/>
      <c r="J235" s="168"/>
      <c r="K235" s="168"/>
      <c r="L235" s="531"/>
      <c r="M235" s="532"/>
      <c r="N235" s="168"/>
      <c r="O235" s="559"/>
      <c r="P235" s="531"/>
      <c r="Q235" s="532"/>
      <c r="R235" s="155"/>
      <c r="S235" s="41"/>
      <c r="T235" s="41"/>
      <c r="U235" s="318">
        <f t="shared" si="53"/>
        <v>0</v>
      </c>
      <c r="V235" s="24">
        <f t="shared" si="46"/>
        <v>0</v>
      </c>
      <c r="W235" s="24">
        <f t="shared" si="47"/>
        <v>0</v>
      </c>
      <c r="X235" s="24"/>
      <c r="Y235" s="24">
        <f t="shared" si="48"/>
        <v>0</v>
      </c>
      <c r="Z235" s="24" t="e">
        <f>E235+F235+H235+#REF!+J235+S235+T235</f>
        <v>#REF!</v>
      </c>
      <c r="AA235" s="24" t="e">
        <f t="shared" si="45"/>
        <v>#REF!</v>
      </c>
    </row>
    <row r="236" spans="1:27" ht="13.5" hidden="1" customHeight="1" x14ac:dyDescent="0.2">
      <c r="B236" s="74"/>
      <c r="C236" s="282"/>
      <c r="D236" s="109"/>
      <c r="E236" s="251"/>
      <c r="F236" s="223"/>
      <c r="G236" s="139"/>
      <c r="H236" s="139"/>
      <c r="I236" s="134"/>
      <c r="J236" s="157"/>
      <c r="K236" s="157"/>
      <c r="L236" s="308"/>
      <c r="M236" s="306"/>
      <c r="N236" s="157"/>
      <c r="O236" s="558"/>
      <c r="P236" s="308"/>
      <c r="Q236" s="306"/>
      <c r="R236" s="139"/>
      <c r="S236" s="38"/>
      <c r="T236" s="38"/>
      <c r="U236" s="318">
        <f t="shared" si="53"/>
        <v>0</v>
      </c>
      <c r="V236" s="24">
        <f t="shared" si="46"/>
        <v>0</v>
      </c>
      <c r="W236" s="24">
        <f t="shared" si="47"/>
        <v>0</v>
      </c>
      <c r="X236" s="24"/>
      <c r="Y236" s="24">
        <f t="shared" si="48"/>
        <v>0</v>
      </c>
      <c r="Z236" s="24" t="e">
        <f>E236+F236+H236+#REF!+J236+S236+T236</f>
        <v>#REF!</v>
      </c>
      <c r="AA236" s="24" t="e">
        <f t="shared" si="45"/>
        <v>#REF!</v>
      </c>
    </row>
    <row r="237" spans="1:27" ht="13.5" hidden="1" customHeight="1" x14ac:dyDescent="0.25">
      <c r="B237" s="426" t="s">
        <v>262</v>
      </c>
      <c r="C237" s="269"/>
      <c r="D237" s="64" t="s">
        <v>263</v>
      </c>
      <c r="E237" s="357">
        <f t="shared" ref="E237:T237" si="58">E238</f>
        <v>0</v>
      </c>
      <c r="F237" s="225">
        <f t="shared" si="58"/>
        <v>0</v>
      </c>
      <c r="G237" s="154">
        <f t="shared" si="58"/>
        <v>0</v>
      </c>
      <c r="H237" s="154">
        <f t="shared" si="58"/>
        <v>0</v>
      </c>
      <c r="I237" s="528"/>
      <c r="J237" s="296">
        <f t="shared" si="58"/>
        <v>0</v>
      </c>
      <c r="K237" s="296">
        <f t="shared" si="58"/>
        <v>0</v>
      </c>
      <c r="L237" s="526">
        <f t="shared" si="58"/>
        <v>0</v>
      </c>
      <c r="M237" s="527">
        <f t="shared" si="58"/>
        <v>0</v>
      </c>
      <c r="N237" s="296">
        <f t="shared" si="58"/>
        <v>0</v>
      </c>
      <c r="O237" s="560">
        <f t="shared" si="58"/>
        <v>0</v>
      </c>
      <c r="P237" s="526">
        <f t="shared" si="58"/>
        <v>0</v>
      </c>
      <c r="Q237" s="527">
        <f t="shared" si="58"/>
        <v>0</v>
      </c>
      <c r="R237" s="154">
        <f t="shared" si="58"/>
        <v>0</v>
      </c>
      <c r="S237" s="35">
        <f t="shared" si="58"/>
        <v>0</v>
      </c>
      <c r="T237" s="35">
        <f t="shared" si="58"/>
        <v>0</v>
      </c>
      <c r="U237" s="318">
        <f t="shared" si="53"/>
        <v>0</v>
      </c>
      <c r="V237" s="24">
        <f t="shared" si="46"/>
        <v>0</v>
      </c>
      <c r="W237" s="24">
        <f t="shared" si="47"/>
        <v>0</v>
      </c>
      <c r="X237" s="24"/>
      <c r="Y237" s="24">
        <f t="shared" si="48"/>
        <v>0</v>
      </c>
      <c r="Z237" s="24" t="e">
        <f>E237+F237+H237+#REF!+J237+S237+T237</f>
        <v>#REF!</v>
      </c>
      <c r="AA237" s="24" t="e">
        <f t="shared" si="45"/>
        <v>#REF!</v>
      </c>
    </row>
    <row r="238" spans="1:27" ht="13.5" hidden="1" customHeight="1" x14ac:dyDescent="0.2">
      <c r="B238" s="676" t="s">
        <v>357</v>
      </c>
      <c r="C238" s="677"/>
      <c r="D238" s="64" t="s">
        <v>265</v>
      </c>
      <c r="E238" s="251">
        <f>SUM(E239:E248)</f>
        <v>0</v>
      </c>
      <c r="F238" s="223">
        <f t="shared" ref="F238:T238" si="59">SUM(F239:F248)</f>
        <v>0</v>
      </c>
      <c r="G238" s="139">
        <f>SUM(G239:G248)</f>
        <v>0</v>
      </c>
      <c r="H238" s="139">
        <f t="shared" si="59"/>
        <v>0</v>
      </c>
      <c r="I238" s="134"/>
      <c r="J238" s="157">
        <f t="shared" si="59"/>
        <v>0</v>
      </c>
      <c r="K238" s="157">
        <f t="shared" si="59"/>
        <v>0</v>
      </c>
      <c r="L238" s="308">
        <f t="shared" si="59"/>
        <v>0</v>
      </c>
      <c r="M238" s="306">
        <f t="shared" si="59"/>
        <v>0</v>
      </c>
      <c r="N238" s="157">
        <f t="shared" si="59"/>
        <v>0</v>
      </c>
      <c r="O238" s="558">
        <f t="shared" si="59"/>
        <v>0</v>
      </c>
      <c r="P238" s="308">
        <f t="shared" si="59"/>
        <v>0</v>
      </c>
      <c r="Q238" s="306">
        <f>SUM(Q239:Q248)</f>
        <v>0</v>
      </c>
      <c r="R238" s="139">
        <f t="shared" si="59"/>
        <v>0</v>
      </c>
      <c r="S238" s="38">
        <f t="shared" si="59"/>
        <v>0</v>
      </c>
      <c r="T238" s="38">
        <f t="shared" si="59"/>
        <v>0</v>
      </c>
      <c r="U238" s="318">
        <f t="shared" si="53"/>
        <v>0</v>
      </c>
      <c r="V238" s="24">
        <f t="shared" si="46"/>
        <v>0</v>
      </c>
      <c r="W238" s="24">
        <f t="shared" si="47"/>
        <v>0</v>
      </c>
      <c r="X238" s="24"/>
      <c r="Y238" s="24">
        <f t="shared" si="48"/>
        <v>0</v>
      </c>
      <c r="Z238" s="24" t="e">
        <f>E238+F238+H238+#REF!+J238+S238+T238</f>
        <v>#REF!</v>
      </c>
      <c r="AA238" s="24" t="e">
        <f t="shared" si="45"/>
        <v>#REF!</v>
      </c>
    </row>
    <row r="239" spans="1:27" ht="13.5" hidden="1" customHeight="1" x14ac:dyDescent="0.2">
      <c r="B239" s="426"/>
      <c r="C239" s="273" t="s">
        <v>358</v>
      </c>
      <c r="D239" s="109" t="s">
        <v>359</v>
      </c>
      <c r="E239" s="251"/>
      <c r="F239" s="223"/>
      <c r="G239" s="139"/>
      <c r="H239" s="139"/>
      <c r="I239" s="134"/>
      <c r="J239" s="157"/>
      <c r="K239" s="157"/>
      <c r="L239" s="308"/>
      <c r="M239" s="306"/>
      <c r="N239" s="157"/>
      <c r="O239" s="558"/>
      <c r="P239" s="308"/>
      <c r="Q239" s="306"/>
      <c r="R239" s="139"/>
      <c r="S239" s="38"/>
      <c r="T239" s="38"/>
      <c r="U239" s="318">
        <f t="shared" si="53"/>
        <v>0</v>
      </c>
      <c r="V239" s="24">
        <f t="shared" si="46"/>
        <v>0</v>
      </c>
      <c r="W239" s="24">
        <f t="shared" si="47"/>
        <v>0</v>
      </c>
      <c r="X239" s="24"/>
      <c r="Y239" s="24">
        <f t="shared" si="48"/>
        <v>0</v>
      </c>
      <c r="Z239" s="24" t="e">
        <f>E239+F239+H239+#REF!+J239+S239+T239</f>
        <v>#REF!</v>
      </c>
      <c r="AA239" s="24" t="e">
        <f t="shared" si="45"/>
        <v>#REF!</v>
      </c>
    </row>
    <row r="240" spans="1:27" ht="13.5" hidden="1" customHeight="1" x14ac:dyDescent="0.2">
      <c r="B240" s="426"/>
      <c r="C240" s="273" t="s">
        <v>360</v>
      </c>
      <c r="D240" s="109" t="s">
        <v>361</v>
      </c>
      <c r="E240" s="354"/>
      <c r="F240" s="245"/>
      <c r="G240" s="155"/>
      <c r="H240" s="155"/>
      <c r="I240" s="433"/>
      <c r="J240" s="168"/>
      <c r="K240" s="168"/>
      <c r="L240" s="531"/>
      <c r="M240" s="532"/>
      <c r="N240" s="168"/>
      <c r="O240" s="559"/>
      <c r="P240" s="531"/>
      <c r="Q240" s="532"/>
      <c r="R240" s="155"/>
      <c r="S240" s="41"/>
      <c r="T240" s="41"/>
      <c r="U240" s="318">
        <f t="shared" si="53"/>
        <v>0</v>
      </c>
      <c r="V240" s="24">
        <f t="shared" si="46"/>
        <v>0</v>
      </c>
      <c r="W240" s="24">
        <f t="shared" si="47"/>
        <v>0</v>
      </c>
      <c r="X240" s="24"/>
      <c r="Y240" s="24">
        <f t="shared" si="48"/>
        <v>0</v>
      </c>
      <c r="Z240" s="24" t="e">
        <f>E240+F240+H240+#REF!+J240+S240+T240</f>
        <v>#REF!</v>
      </c>
      <c r="AA240" s="24" t="e">
        <f t="shared" si="45"/>
        <v>#REF!</v>
      </c>
    </row>
    <row r="241" spans="1:27" ht="13.5" hidden="1" customHeight="1" x14ac:dyDescent="0.2">
      <c r="B241" s="426"/>
      <c r="C241" s="273" t="s">
        <v>362</v>
      </c>
      <c r="D241" s="109" t="s">
        <v>363</v>
      </c>
      <c r="E241" s="354"/>
      <c r="F241" s="245"/>
      <c r="G241" s="155"/>
      <c r="H241" s="155"/>
      <c r="I241" s="433"/>
      <c r="J241" s="168"/>
      <c r="K241" s="168"/>
      <c r="L241" s="531"/>
      <c r="M241" s="532"/>
      <c r="N241" s="168"/>
      <c r="O241" s="559"/>
      <c r="P241" s="531"/>
      <c r="Q241" s="532"/>
      <c r="R241" s="155"/>
      <c r="S241" s="41"/>
      <c r="T241" s="41"/>
      <c r="U241" s="318">
        <f t="shared" si="53"/>
        <v>0</v>
      </c>
      <c r="V241" s="24">
        <f t="shared" si="46"/>
        <v>0</v>
      </c>
      <c r="W241" s="24">
        <f t="shared" si="47"/>
        <v>0</v>
      </c>
      <c r="X241" s="24"/>
      <c r="Y241" s="24">
        <f t="shared" si="48"/>
        <v>0</v>
      </c>
      <c r="Z241" s="24" t="e">
        <f>E241+F241+H241+#REF!+J241+S241+T241</f>
        <v>#REF!</v>
      </c>
      <c r="AA241" s="24" t="e">
        <f t="shared" si="45"/>
        <v>#REF!</v>
      </c>
    </row>
    <row r="242" spans="1:27" ht="13.5" hidden="1" customHeight="1" x14ac:dyDescent="0.2">
      <c r="B242" s="426"/>
      <c r="C242" s="273" t="s">
        <v>364</v>
      </c>
      <c r="D242" s="109" t="s">
        <v>365</v>
      </c>
      <c r="E242" s="354"/>
      <c r="F242" s="245"/>
      <c r="G242" s="155"/>
      <c r="H242" s="155"/>
      <c r="I242" s="433"/>
      <c r="J242" s="168"/>
      <c r="K242" s="168"/>
      <c r="L242" s="531"/>
      <c r="M242" s="532"/>
      <c r="N242" s="168"/>
      <c r="O242" s="559"/>
      <c r="P242" s="531"/>
      <c r="Q242" s="532"/>
      <c r="R242" s="155"/>
      <c r="S242" s="41"/>
      <c r="T242" s="41"/>
      <c r="U242" s="318">
        <f t="shared" si="53"/>
        <v>0</v>
      </c>
      <c r="V242" s="24">
        <f t="shared" si="46"/>
        <v>0</v>
      </c>
      <c r="W242" s="24">
        <f t="shared" si="47"/>
        <v>0</v>
      </c>
      <c r="X242" s="24"/>
      <c r="Y242" s="24">
        <f t="shared" si="48"/>
        <v>0</v>
      </c>
      <c r="Z242" s="24" t="e">
        <f>E242+F242+H242+#REF!+J242+S242+T242</f>
        <v>#REF!</v>
      </c>
      <c r="AA242" s="24" t="e">
        <f t="shared" ref="AA242:AA308" si="60">Y242-Z242</f>
        <v>#REF!</v>
      </c>
    </row>
    <row r="243" spans="1:27" ht="13.5" hidden="1" customHeight="1" x14ac:dyDescent="0.2">
      <c r="B243" s="426"/>
      <c r="C243" s="272" t="s">
        <v>366</v>
      </c>
      <c r="D243" s="109" t="s">
        <v>367</v>
      </c>
      <c r="E243" s="251"/>
      <c r="F243" s="223"/>
      <c r="G243" s="139"/>
      <c r="H243" s="139"/>
      <c r="I243" s="134"/>
      <c r="J243" s="157"/>
      <c r="K243" s="157"/>
      <c r="L243" s="308"/>
      <c r="M243" s="306"/>
      <c r="N243" s="157"/>
      <c r="O243" s="558"/>
      <c r="P243" s="308"/>
      <c r="Q243" s="306"/>
      <c r="R243" s="139"/>
      <c r="S243" s="38"/>
      <c r="T243" s="38"/>
      <c r="U243" s="318">
        <f t="shared" si="53"/>
        <v>0</v>
      </c>
      <c r="V243" s="24">
        <f t="shared" si="46"/>
        <v>0</v>
      </c>
      <c r="W243" s="24">
        <f t="shared" si="47"/>
        <v>0</v>
      </c>
      <c r="X243" s="24"/>
      <c r="Y243" s="24">
        <f t="shared" si="48"/>
        <v>0</v>
      </c>
      <c r="Z243" s="24" t="e">
        <f>E243+F243+H243+#REF!+J243+S243+T243</f>
        <v>#REF!</v>
      </c>
      <c r="AA243" s="24" t="e">
        <f t="shared" si="60"/>
        <v>#REF!</v>
      </c>
    </row>
    <row r="244" spans="1:27" ht="13.5" hidden="1" customHeight="1" x14ac:dyDescent="0.2">
      <c r="B244" s="66"/>
      <c r="C244" s="273" t="s">
        <v>368</v>
      </c>
      <c r="D244" s="109" t="s">
        <v>369</v>
      </c>
      <c r="E244" s="354"/>
      <c r="F244" s="245"/>
      <c r="G244" s="155"/>
      <c r="H244" s="155"/>
      <c r="I244" s="433"/>
      <c r="J244" s="168"/>
      <c r="K244" s="168"/>
      <c r="L244" s="531"/>
      <c r="M244" s="532"/>
      <c r="N244" s="168"/>
      <c r="O244" s="559"/>
      <c r="P244" s="531"/>
      <c r="Q244" s="532"/>
      <c r="R244" s="155"/>
      <c r="S244" s="41"/>
      <c r="T244" s="41"/>
      <c r="U244" s="318">
        <f t="shared" si="53"/>
        <v>0</v>
      </c>
      <c r="V244" s="24">
        <f t="shared" si="46"/>
        <v>0</v>
      </c>
      <c r="W244" s="24">
        <f t="shared" si="47"/>
        <v>0</v>
      </c>
      <c r="X244" s="24"/>
      <c r="Y244" s="24">
        <f t="shared" si="48"/>
        <v>0</v>
      </c>
      <c r="Z244" s="24" t="e">
        <f>E244+F244+H244+#REF!+J244+S244+T244</f>
        <v>#REF!</v>
      </c>
      <c r="AA244" s="24" t="e">
        <f t="shared" si="60"/>
        <v>#REF!</v>
      </c>
    </row>
    <row r="245" spans="1:27" ht="13.5" hidden="1" customHeight="1" x14ac:dyDescent="0.2">
      <c r="B245" s="66"/>
      <c r="C245" s="273" t="s">
        <v>370</v>
      </c>
      <c r="D245" s="109" t="s">
        <v>371</v>
      </c>
      <c r="E245" s="354"/>
      <c r="F245" s="245"/>
      <c r="G245" s="155"/>
      <c r="H245" s="155"/>
      <c r="I245" s="433"/>
      <c r="J245" s="168"/>
      <c r="K245" s="168"/>
      <c r="L245" s="531"/>
      <c r="M245" s="532"/>
      <c r="N245" s="168"/>
      <c r="O245" s="559"/>
      <c r="P245" s="531"/>
      <c r="Q245" s="532"/>
      <c r="R245" s="155"/>
      <c r="S245" s="41"/>
      <c r="T245" s="41"/>
      <c r="U245" s="318">
        <f t="shared" si="53"/>
        <v>0</v>
      </c>
      <c r="V245" s="24">
        <f t="shared" si="46"/>
        <v>0</v>
      </c>
      <c r="W245" s="24">
        <f t="shared" si="47"/>
        <v>0</v>
      </c>
      <c r="X245" s="24"/>
      <c r="Y245" s="24">
        <f t="shared" si="48"/>
        <v>0</v>
      </c>
      <c r="Z245" s="24" t="e">
        <f>E245+F245+H245+#REF!+J245+S245+T245</f>
        <v>#REF!</v>
      </c>
      <c r="AA245" s="24" t="e">
        <f t="shared" si="60"/>
        <v>#REF!</v>
      </c>
    </row>
    <row r="246" spans="1:27" ht="13.5" hidden="1" customHeight="1" x14ac:dyDescent="0.2">
      <c r="B246" s="66"/>
      <c r="C246" s="268" t="s">
        <v>372</v>
      </c>
      <c r="D246" s="109" t="s">
        <v>373</v>
      </c>
      <c r="E246" s="356"/>
      <c r="F246" s="245"/>
      <c r="G246" s="155"/>
      <c r="H246" s="155"/>
      <c r="I246" s="433"/>
      <c r="J246" s="168"/>
      <c r="K246" s="168"/>
      <c r="L246" s="531"/>
      <c r="M246" s="532"/>
      <c r="N246" s="168"/>
      <c r="O246" s="559"/>
      <c r="P246" s="531"/>
      <c r="Q246" s="532"/>
      <c r="R246" s="155"/>
      <c r="S246" s="58"/>
      <c r="T246" s="58"/>
      <c r="U246" s="318">
        <f t="shared" si="53"/>
        <v>0</v>
      </c>
      <c r="V246" s="24">
        <f t="shared" ref="V246:V312" si="61">SUM(E246:T246)</f>
        <v>0</v>
      </c>
      <c r="W246" s="24">
        <f t="shared" ref="W246:W308" si="62">SUM(E246:T246)</f>
        <v>0</v>
      </c>
      <c r="X246" s="24"/>
      <c r="Y246" s="24">
        <f t="shared" ref="Y246:Y312" si="63">SUM(E246:T246)</f>
        <v>0</v>
      </c>
      <c r="Z246" s="24" t="e">
        <f>E246+F246+H246+#REF!+J246+S246+T246</f>
        <v>#REF!</v>
      </c>
      <c r="AA246" s="24" t="e">
        <f t="shared" si="60"/>
        <v>#REF!</v>
      </c>
    </row>
    <row r="247" spans="1:27" ht="13.5" hidden="1" customHeight="1" x14ac:dyDescent="0.2">
      <c r="B247" s="66"/>
      <c r="C247" s="268" t="s">
        <v>374</v>
      </c>
      <c r="D247" s="109" t="s">
        <v>375</v>
      </c>
      <c r="E247" s="356"/>
      <c r="F247" s="245"/>
      <c r="G247" s="155"/>
      <c r="H247" s="155"/>
      <c r="I247" s="433"/>
      <c r="J247" s="168"/>
      <c r="K247" s="168"/>
      <c r="L247" s="531"/>
      <c r="M247" s="532"/>
      <c r="N247" s="168"/>
      <c r="O247" s="559"/>
      <c r="P247" s="531"/>
      <c r="Q247" s="532"/>
      <c r="R247" s="155"/>
      <c r="S247" s="58"/>
      <c r="T247" s="58"/>
      <c r="U247" s="318">
        <f t="shared" si="53"/>
        <v>0</v>
      </c>
      <c r="V247" s="24">
        <f t="shared" si="61"/>
        <v>0</v>
      </c>
      <c r="W247" s="24">
        <f t="shared" si="62"/>
        <v>0</v>
      </c>
      <c r="X247" s="24"/>
      <c r="Y247" s="24">
        <f t="shared" si="63"/>
        <v>0</v>
      </c>
      <c r="Z247" s="24" t="e">
        <f>E247+F247+H247+#REF!+J247+S247+T247</f>
        <v>#REF!</v>
      </c>
      <c r="AA247" s="24" t="e">
        <f t="shared" si="60"/>
        <v>#REF!</v>
      </c>
    </row>
    <row r="248" spans="1:27" ht="13.5" hidden="1" customHeight="1" x14ac:dyDescent="0.2">
      <c r="B248" s="66"/>
      <c r="C248" s="272" t="s">
        <v>376</v>
      </c>
      <c r="D248" s="109" t="s">
        <v>377</v>
      </c>
      <c r="E248" s="356"/>
      <c r="F248" s="245"/>
      <c r="G248" s="155"/>
      <c r="H248" s="155"/>
      <c r="I248" s="433"/>
      <c r="J248" s="168"/>
      <c r="K248" s="168"/>
      <c r="L248" s="531"/>
      <c r="M248" s="532"/>
      <c r="N248" s="168"/>
      <c r="O248" s="559"/>
      <c r="P248" s="531"/>
      <c r="Q248" s="532"/>
      <c r="R248" s="155"/>
      <c r="S248" s="58"/>
      <c r="T248" s="58"/>
      <c r="U248" s="318">
        <f t="shared" si="53"/>
        <v>0</v>
      </c>
      <c r="V248" s="24">
        <f t="shared" si="61"/>
        <v>0</v>
      </c>
      <c r="W248" s="24">
        <f t="shared" si="62"/>
        <v>0</v>
      </c>
      <c r="X248" s="24"/>
      <c r="Y248" s="24">
        <f t="shared" si="63"/>
        <v>0</v>
      </c>
      <c r="Z248" s="24" t="e">
        <f>E248+F248+H248+#REF!+J248+S248+T248</f>
        <v>#REF!</v>
      </c>
      <c r="AA248" s="24" t="e">
        <f t="shared" si="60"/>
        <v>#REF!</v>
      </c>
    </row>
    <row r="249" spans="1:27" ht="13.5" hidden="1" customHeight="1" thickBot="1" x14ac:dyDescent="0.25">
      <c r="B249" s="460"/>
      <c r="C249" s="461"/>
      <c r="D249" s="398"/>
      <c r="E249" s="356"/>
      <c r="F249" s="250"/>
      <c r="G249" s="167"/>
      <c r="H249" s="167"/>
      <c r="I249" s="433"/>
      <c r="J249" s="168"/>
      <c r="K249" s="168"/>
      <c r="L249" s="531"/>
      <c r="M249" s="532"/>
      <c r="N249" s="168"/>
      <c r="O249" s="559"/>
      <c r="P249" s="531"/>
      <c r="Q249" s="546"/>
      <c r="R249" s="167"/>
      <c r="S249" s="58"/>
      <c r="T249" s="58"/>
      <c r="U249" s="318">
        <f t="shared" si="53"/>
        <v>0</v>
      </c>
      <c r="V249" s="24">
        <f t="shared" si="61"/>
        <v>0</v>
      </c>
      <c r="W249" s="24">
        <f t="shared" si="62"/>
        <v>0</v>
      </c>
      <c r="X249" s="24"/>
      <c r="Y249" s="24">
        <f t="shared" si="63"/>
        <v>0</v>
      </c>
      <c r="Z249" s="24" t="e">
        <f>E249+F249+H249+#REF!+J249+S249+T249</f>
        <v>#REF!</v>
      </c>
      <c r="AA249" s="24" t="e">
        <f t="shared" si="60"/>
        <v>#REF!</v>
      </c>
    </row>
    <row r="250" spans="1:27" ht="30.75" hidden="1" customHeight="1" x14ac:dyDescent="0.25">
      <c r="B250" s="678" t="s">
        <v>378</v>
      </c>
      <c r="C250" s="679"/>
      <c r="D250" s="464">
        <v>56</v>
      </c>
      <c r="E250" s="357">
        <f>E251+E255+E279+E283+E287</f>
        <v>0</v>
      </c>
      <c r="F250" s="466">
        <f>F251+F255+F259+F263+F267+F271+F275+F279+F283+F287+F291</f>
        <v>0</v>
      </c>
      <c r="G250" s="466">
        <f t="shared" ref="G250:R250" si="64">G251+G255+G259+G263+G267+G271+G275+G279+G283+G287+G291</f>
        <v>0</v>
      </c>
      <c r="H250" s="466">
        <f t="shared" si="64"/>
        <v>0</v>
      </c>
      <c r="I250" s="225">
        <f t="shared" si="64"/>
        <v>0</v>
      </c>
      <c r="J250" s="225">
        <f t="shared" si="64"/>
        <v>0</v>
      </c>
      <c r="K250" s="225">
        <f t="shared" si="64"/>
        <v>0</v>
      </c>
      <c r="L250" s="225">
        <f t="shared" si="64"/>
        <v>0</v>
      </c>
      <c r="M250" s="225">
        <f t="shared" si="64"/>
        <v>0</v>
      </c>
      <c r="N250" s="225">
        <f t="shared" si="64"/>
        <v>0</v>
      </c>
      <c r="O250" s="225">
        <f t="shared" si="64"/>
        <v>0</v>
      </c>
      <c r="P250" s="225">
        <f t="shared" si="64"/>
        <v>0</v>
      </c>
      <c r="Q250" s="466">
        <f t="shared" si="64"/>
        <v>0</v>
      </c>
      <c r="R250" s="466">
        <f t="shared" si="64"/>
        <v>0</v>
      </c>
      <c r="S250" s="35">
        <f t="shared" ref="S250:T250" si="65">S251+S255+S279+S283+S287</f>
        <v>0</v>
      </c>
      <c r="T250" s="35">
        <f t="shared" si="65"/>
        <v>0</v>
      </c>
      <c r="U250" s="318">
        <f t="shared" si="53"/>
        <v>0</v>
      </c>
      <c r="V250" s="24">
        <f t="shared" si="61"/>
        <v>0</v>
      </c>
      <c r="W250" s="24">
        <f t="shared" si="62"/>
        <v>0</v>
      </c>
      <c r="X250" s="24"/>
      <c r="Y250" s="24">
        <f t="shared" si="63"/>
        <v>0</v>
      </c>
      <c r="Z250" s="24" t="e">
        <f>E250+F250+H250+#REF!+J250+S250+T250</f>
        <v>#REF!</v>
      </c>
      <c r="AA250" s="24" t="e">
        <f t="shared" si="60"/>
        <v>#REF!</v>
      </c>
    </row>
    <row r="251" spans="1:27" ht="13.5" hidden="1" customHeight="1" x14ac:dyDescent="0.2">
      <c r="B251" s="680" t="s">
        <v>379</v>
      </c>
      <c r="C251" s="681"/>
      <c r="D251" s="109" t="s">
        <v>380</v>
      </c>
      <c r="E251" s="249"/>
      <c r="F251" s="160"/>
      <c r="G251" s="168"/>
      <c r="H251" s="168"/>
      <c r="I251" s="532"/>
      <c r="J251" s="168"/>
      <c r="K251" s="168"/>
      <c r="L251" s="531"/>
      <c r="M251" s="532"/>
      <c r="N251" s="168"/>
      <c r="O251" s="561"/>
      <c r="P251" s="531"/>
      <c r="Q251" s="168"/>
      <c r="R251" s="168"/>
      <c r="S251" s="59"/>
      <c r="T251" s="59"/>
      <c r="U251" s="318">
        <f t="shared" si="53"/>
        <v>0</v>
      </c>
      <c r="V251" s="24">
        <f t="shared" si="61"/>
        <v>0</v>
      </c>
      <c r="W251" s="24">
        <f t="shared" si="62"/>
        <v>0</v>
      </c>
      <c r="X251" s="24"/>
      <c r="Y251" s="24">
        <f t="shared" si="63"/>
        <v>0</v>
      </c>
      <c r="Z251" s="24" t="e">
        <f>E251+F251+H251+#REF!+J251+S251+T251</f>
        <v>#REF!</v>
      </c>
      <c r="AA251" s="24" t="e">
        <f t="shared" si="60"/>
        <v>#REF!</v>
      </c>
    </row>
    <row r="252" spans="1:27" s="11" customFormat="1" ht="13.5" hidden="1" customHeight="1" x14ac:dyDescent="0.2">
      <c r="A252" s="331"/>
      <c r="B252" s="76"/>
      <c r="C252" s="283" t="s">
        <v>381</v>
      </c>
      <c r="D252" s="110" t="s">
        <v>382</v>
      </c>
      <c r="E252" s="249"/>
      <c r="F252" s="160"/>
      <c r="G252" s="168"/>
      <c r="H252" s="168"/>
      <c r="I252" s="532"/>
      <c r="J252" s="168"/>
      <c r="K252" s="168"/>
      <c r="L252" s="531"/>
      <c r="M252" s="532"/>
      <c r="N252" s="168"/>
      <c r="O252" s="561"/>
      <c r="P252" s="531"/>
      <c r="Q252" s="168"/>
      <c r="R252" s="168"/>
      <c r="S252" s="59"/>
      <c r="T252" s="59"/>
      <c r="U252" s="318">
        <f t="shared" si="53"/>
        <v>0</v>
      </c>
      <c r="V252" s="24">
        <f t="shared" si="61"/>
        <v>0</v>
      </c>
      <c r="W252" s="24">
        <f t="shared" si="62"/>
        <v>0</v>
      </c>
      <c r="X252" s="13"/>
      <c r="Y252" s="24">
        <f t="shared" si="63"/>
        <v>0</v>
      </c>
      <c r="Z252" s="24" t="e">
        <f>E252+F252+H252+#REF!+J252+S252+T252</f>
        <v>#REF!</v>
      </c>
      <c r="AA252" s="24" t="e">
        <f t="shared" si="60"/>
        <v>#REF!</v>
      </c>
    </row>
    <row r="253" spans="1:27" ht="13.5" hidden="1" customHeight="1" x14ac:dyDescent="0.2">
      <c r="B253" s="67"/>
      <c r="C253" s="283" t="s">
        <v>383</v>
      </c>
      <c r="D253" s="111" t="s">
        <v>384</v>
      </c>
      <c r="E253" s="356"/>
      <c r="F253" s="352"/>
      <c r="G253" s="155"/>
      <c r="H253" s="155"/>
      <c r="I253" s="433"/>
      <c r="J253" s="168"/>
      <c r="K253" s="168"/>
      <c r="L253" s="531"/>
      <c r="M253" s="532"/>
      <c r="N253" s="168"/>
      <c r="O253" s="559"/>
      <c r="P253" s="531"/>
      <c r="Q253" s="168"/>
      <c r="R253" s="155"/>
      <c r="S253" s="58"/>
      <c r="T253" s="58"/>
      <c r="U253" s="318">
        <f t="shared" si="53"/>
        <v>0</v>
      </c>
      <c r="V253" s="24">
        <f t="shared" si="61"/>
        <v>0</v>
      </c>
      <c r="W253" s="24">
        <f t="shared" si="62"/>
        <v>0</v>
      </c>
      <c r="X253" s="24"/>
      <c r="Y253" s="24">
        <f t="shared" si="63"/>
        <v>0</v>
      </c>
      <c r="Z253" s="24" t="e">
        <f>E253+F253+H253+#REF!+J253+S253+T253</f>
        <v>#REF!</v>
      </c>
      <c r="AA253" s="24" t="e">
        <f t="shared" si="60"/>
        <v>#REF!</v>
      </c>
    </row>
    <row r="254" spans="1:27" ht="13.5" hidden="1" customHeight="1" x14ac:dyDescent="0.2">
      <c r="B254" s="67"/>
      <c r="C254" s="283" t="s">
        <v>385</v>
      </c>
      <c r="D254" s="111" t="s">
        <v>386</v>
      </c>
      <c r="E254" s="354"/>
      <c r="F254" s="352"/>
      <c r="G254" s="155"/>
      <c r="H254" s="155"/>
      <c r="I254" s="433"/>
      <c r="J254" s="168"/>
      <c r="K254" s="168"/>
      <c r="L254" s="531"/>
      <c r="M254" s="532"/>
      <c r="N254" s="168"/>
      <c r="O254" s="559"/>
      <c r="P254" s="531"/>
      <c r="Q254" s="168"/>
      <c r="R254" s="155"/>
      <c r="S254" s="41"/>
      <c r="T254" s="41"/>
      <c r="U254" s="318">
        <f t="shared" si="53"/>
        <v>0</v>
      </c>
      <c r="V254" s="24">
        <f t="shared" si="61"/>
        <v>0</v>
      </c>
      <c r="W254" s="24">
        <f t="shared" si="62"/>
        <v>0</v>
      </c>
      <c r="X254" s="24"/>
      <c r="Y254" s="24">
        <f t="shared" si="63"/>
        <v>0</v>
      </c>
      <c r="Z254" s="24" t="e">
        <f>E254+F254+H254+#REF!+J254+S254+T254</f>
        <v>#REF!</v>
      </c>
      <c r="AA254" s="24" t="e">
        <f t="shared" si="60"/>
        <v>#REF!</v>
      </c>
    </row>
    <row r="255" spans="1:27" ht="13.5" hidden="1" customHeight="1" x14ac:dyDescent="0.2">
      <c r="B255" s="668" t="s">
        <v>387</v>
      </c>
      <c r="C255" s="669"/>
      <c r="D255" s="112" t="s">
        <v>388</v>
      </c>
      <c r="E255" s="249"/>
      <c r="F255" s="160">
        <f>SUM(F256:F258)</f>
        <v>0</v>
      </c>
      <c r="G255" s="168"/>
      <c r="H255" s="168"/>
      <c r="I255" s="532"/>
      <c r="J255" s="168"/>
      <c r="K255" s="168"/>
      <c r="L255" s="531"/>
      <c r="M255" s="532"/>
      <c r="N255" s="168"/>
      <c r="O255" s="561"/>
      <c r="P255" s="531"/>
      <c r="Q255" s="168"/>
      <c r="R255" s="168"/>
      <c r="S255" s="59"/>
      <c r="T255" s="59"/>
      <c r="U255" s="318">
        <f t="shared" si="53"/>
        <v>0</v>
      </c>
      <c r="V255" s="24">
        <f t="shared" si="61"/>
        <v>0</v>
      </c>
      <c r="W255" s="24">
        <f t="shared" si="62"/>
        <v>0</v>
      </c>
      <c r="X255" s="24"/>
      <c r="Y255" s="24">
        <f t="shared" si="63"/>
        <v>0</v>
      </c>
      <c r="Z255" s="24" t="e">
        <f>E255+F255+H255+#REF!+J255+S255+T255</f>
        <v>#REF!</v>
      </c>
      <c r="AA255" s="24" t="e">
        <f t="shared" si="60"/>
        <v>#REF!</v>
      </c>
    </row>
    <row r="256" spans="1:27" ht="13.5" hidden="1" customHeight="1" x14ac:dyDescent="0.2">
      <c r="B256" s="67"/>
      <c r="C256" s="283" t="s">
        <v>381</v>
      </c>
      <c r="D256" s="111" t="s">
        <v>389</v>
      </c>
      <c r="E256" s="356"/>
      <c r="F256" s="352"/>
      <c r="G256" s="155"/>
      <c r="H256" s="155"/>
      <c r="I256" s="433"/>
      <c r="J256" s="168"/>
      <c r="K256" s="168"/>
      <c r="L256" s="531"/>
      <c r="M256" s="532"/>
      <c r="N256" s="168"/>
      <c r="O256" s="559"/>
      <c r="P256" s="531"/>
      <c r="Q256" s="168"/>
      <c r="R256" s="155"/>
      <c r="S256" s="58"/>
      <c r="T256" s="58"/>
      <c r="U256" s="318">
        <f t="shared" si="53"/>
        <v>0</v>
      </c>
      <c r="V256" s="24">
        <f t="shared" si="61"/>
        <v>0</v>
      </c>
      <c r="W256" s="24">
        <f t="shared" si="62"/>
        <v>0</v>
      </c>
      <c r="X256" s="24"/>
      <c r="Y256" s="24">
        <f t="shared" si="63"/>
        <v>0</v>
      </c>
      <c r="Z256" s="24" t="e">
        <f>E256+F256+H256+#REF!+J256+S256+T256</f>
        <v>#REF!</v>
      </c>
      <c r="AA256" s="24" t="e">
        <f t="shared" si="60"/>
        <v>#REF!</v>
      </c>
    </row>
    <row r="257" spans="1:27" s="2" customFormat="1" ht="13.5" hidden="1" customHeight="1" x14ac:dyDescent="0.2">
      <c r="A257" s="321"/>
      <c r="B257" s="76"/>
      <c r="C257" s="283" t="s">
        <v>383</v>
      </c>
      <c r="D257" s="110" t="s">
        <v>390</v>
      </c>
      <c r="E257" s="245"/>
      <c r="F257" s="352"/>
      <c r="G257" s="155"/>
      <c r="H257" s="155"/>
      <c r="I257" s="433"/>
      <c r="J257" s="168"/>
      <c r="K257" s="168"/>
      <c r="L257" s="531"/>
      <c r="M257" s="532"/>
      <c r="N257" s="168"/>
      <c r="O257" s="559"/>
      <c r="P257" s="531"/>
      <c r="Q257" s="168"/>
      <c r="R257" s="155"/>
      <c r="S257" s="40"/>
      <c r="T257" s="40"/>
      <c r="U257" s="318">
        <f t="shared" si="53"/>
        <v>0</v>
      </c>
      <c r="V257" s="24">
        <f t="shared" si="61"/>
        <v>0</v>
      </c>
      <c r="W257" s="24">
        <f t="shared" si="62"/>
        <v>0</v>
      </c>
      <c r="X257" s="24"/>
      <c r="Y257" s="24">
        <f t="shared" si="63"/>
        <v>0</v>
      </c>
      <c r="Z257" s="24" t="e">
        <f>E257+F257+H257+#REF!+J257+S257+T257</f>
        <v>#REF!</v>
      </c>
      <c r="AA257" s="24" t="e">
        <f t="shared" si="60"/>
        <v>#REF!</v>
      </c>
    </row>
    <row r="258" spans="1:27" ht="13.5" hidden="1" customHeight="1" x14ac:dyDescent="0.2">
      <c r="B258" s="67"/>
      <c r="C258" s="283" t="s">
        <v>385</v>
      </c>
      <c r="D258" s="111" t="s">
        <v>391</v>
      </c>
      <c r="E258" s="354"/>
      <c r="F258" s="352"/>
      <c r="G258" s="155"/>
      <c r="H258" s="155"/>
      <c r="I258" s="433"/>
      <c r="J258" s="168"/>
      <c r="K258" s="168"/>
      <c r="L258" s="531"/>
      <c r="M258" s="532"/>
      <c r="N258" s="168"/>
      <c r="O258" s="559"/>
      <c r="P258" s="531"/>
      <c r="Q258" s="168"/>
      <c r="R258" s="155"/>
      <c r="S258" s="41"/>
      <c r="T258" s="41"/>
      <c r="U258" s="318">
        <f t="shared" si="53"/>
        <v>0</v>
      </c>
      <c r="V258" s="24">
        <f t="shared" si="61"/>
        <v>0</v>
      </c>
      <c r="W258" s="24">
        <f t="shared" si="62"/>
        <v>0</v>
      </c>
      <c r="X258" s="24"/>
      <c r="Y258" s="24">
        <f t="shared" si="63"/>
        <v>0</v>
      </c>
      <c r="Z258" s="24" t="e">
        <f>E258+F258+H258+#REF!+J258+S258+T258</f>
        <v>#REF!</v>
      </c>
      <c r="AA258" s="24" t="e">
        <f t="shared" si="60"/>
        <v>#REF!</v>
      </c>
    </row>
    <row r="259" spans="1:27" ht="13.5" hidden="1" customHeight="1" x14ac:dyDescent="0.2">
      <c r="B259" s="668" t="s">
        <v>392</v>
      </c>
      <c r="C259" s="669"/>
      <c r="D259" s="112" t="s">
        <v>393</v>
      </c>
      <c r="E259" s="356"/>
      <c r="F259" s="352"/>
      <c r="G259" s="155"/>
      <c r="H259" s="155"/>
      <c r="I259" s="433"/>
      <c r="J259" s="168"/>
      <c r="K259" s="168"/>
      <c r="L259" s="531"/>
      <c r="M259" s="532"/>
      <c r="N259" s="168"/>
      <c r="O259" s="559"/>
      <c r="P259" s="531"/>
      <c r="Q259" s="168"/>
      <c r="R259" s="155"/>
      <c r="S259" s="58"/>
      <c r="T259" s="58"/>
      <c r="U259" s="318">
        <f t="shared" si="53"/>
        <v>0</v>
      </c>
      <c r="V259" s="24">
        <f t="shared" si="61"/>
        <v>0</v>
      </c>
      <c r="W259" s="24">
        <f t="shared" si="62"/>
        <v>0</v>
      </c>
      <c r="X259" s="24"/>
      <c r="Y259" s="24">
        <f t="shared" si="63"/>
        <v>0</v>
      </c>
      <c r="Z259" s="24" t="e">
        <f>E259+F259+H259+#REF!+J259+S259+T259</f>
        <v>#REF!</v>
      </c>
      <c r="AA259" s="24" t="e">
        <f t="shared" si="60"/>
        <v>#REF!</v>
      </c>
    </row>
    <row r="260" spans="1:27" ht="13.5" hidden="1" customHeight="1" x14ac:dyDescent="0.2">
      <c r="B260" s="67"/>
      <c r="C260" s="283" t="s">
        <v>381</v>
      </c>
      <c r="D260" s="111" t="s">
        <v>394</v>
      </c>
      <c r="E260" s="354"/>
      <c r="F260" s="352"/>
      <c r="G260" s="155"/>
      <c r="H260" s="155"/>
      <c r="I260" s="433"/>
      <c r="J260" s="168"/>
      <c r="K260" s="168"/>
      <c r="L260" s="531"/>
      <c r="M260" s="532"/>
      <c r="N260" s="168"/>
      <c r="O260" s="559"/>
      <c r="P260" s="531"/>
      <c r="Q260" s="168"/>
      <c r="R260" s="155"/>
      <c r="S260" s="41"/>
      <c r="T260" s="41"/>
      <c r="U260" s="318">
        <f t="shared" si="53"/>
        <v>0</v>
      </c>
      <c r="V260" s="24">
        <f t="shared" si="61"/>
        <v>0</v>
      </c>
      <c r="W260" s="24">
        <f t="shared" si="62"/>
        <v>0</v>
      </c>
      <c r="X260" s="24"/>
      <c r="Y260" s="24">
        <f t="shared" si="63"/>
        <v>0</v>
      </c>
      <c r="Z260" s="24" t="e">
        <f>E260+F260+H260+#REF!+J260+S260+T260</f>
        <v>#REF!</v>
      </c>
      <c r="AA260" s="24" t="e">
        <f t="shared" si="60"/>
        <v>#REF!</v>
      </c>
    </row>
    <row r="261" spans="1:27" ht="13.5" hidden="1" customHeight="1" x14ac:dyDescent="0.2">
      <c r="B261" s="67"/>
      <c r="C261" s="283" t="s">
        <v>383</v>
      </c>
      <c r="D261" s="111" t="s">
        <v>395</v>
      </c>
      <c r="E261" s="356"/>
      <c r="F261" s="352"/>
      <c r="G261" s="155"/>
      <c r="H261" s="155"/>
      <c r="I261" s="433"/>
      <c r="J261" s="168"/>
      <c r="K261" s="168"/>
      <c r="L261" s="531"/>
      <c r="M261" s="532"/>
      <c r="N261" s="168"/>
      <c r="O261" s="559"/>
      <c r="P261" s="531"/>
      <c r="Q261" s="168"/>
      <c r="R261" s="155"/>
      <c r="S261" s="58"/>
      <c r="T261" s="58"/>
      <c r="U261" s="318">
        <f t="shared" si="53"/>
        <v>0</v>
      </c>
      <c r="V261" s="24">
        <f t="shared" si="61"/>
        <v>0</v>
      </c>
      <c r="W261" s="24">
        <f t="shared" si="62"/>
        <v>0</v>
      </c>
      <c r="X261" s="24"/>
      <c r="Y261" s="24">
        <f t="shared" si="63"/>
        <v>0</v>
      </c>
      <c r="Z261" s="24" t="e">
        <f>E261+F261+H261+#REF!+J261+S261+T261</f>
        <v>#REF!</v>
      </c>
      <c r="AA261" s="24" t="e">
        <f t="shared" si="60"/>
        <v>#REF!</v>
      </c>
    </row>
    <row r="262" spans="1:27" ht="13.5" hidden="1" customHeight="1" x14ac:dyDescent="0.2">
      <c r="B262" s="67"/>
      <c r="C262" s="283" t="s">
        <v>385</v>
      </c>
      <c r="D262" s="111" t="s">
        <v>396</v>
      </c>
      <c r="E262" s="356"/>
      <c r="F262" s="352"/>
      <c r="G262" s="155"/>
      <c r="H262" s="155"/>
      <c r="I262" s="433"/>
      <c r="J262" s="168"/>
      <c r="K262" s="168"/>
      <c r="L262" s="531"/>
      <c r="M262" s="532"/>
      <c r="N262" s="168"/>
      <c r="O262" s="559"/>
      <c r="P262" s="531"/>
      <c r="Q262" s="168"/>
      <c r="R262" s="155"/>
      <c r="S262" s="58"/>
      <c r="T262" s="58"/>
      <c r="U262" s="318">
        <f t="shared" si="53"/>
        <v>0</v>
      </c>
      <c r="V262" s="24">
        <f t="shared" si="61"/>
        <v>0</v>
      </c>
      <c r="W262" s="24">
        <f t="shared" si="62"/>
        <v>0</v>
      </c>
      <c r="X262" s="24"/>
      <c r="Y262" s="24">
        <f t="shared" si="63"/>
        <v>0</v>
      </c>
      <c r="Z262" s="24" t="e">
        <f>E262+F262+H262+#REF!+J262+S262+T262</f>
        <v>#REF!</v>
      </c>
      <c r="AA262" s="24" t="e">
        <f t="shared" si="60"/>
        <v>#REF!</v>
      </c>
    </row>
    <row r="263" spans="1:27" ht="13.5" hidden="1" customHeight="1" x14ac:dyDescent="0.2">
      <c r="B263" s="668" t="s">
        <v>397</v>
      </c>
      <c r="C263" s="669"/>
      <c r="D263" s="112" t="s">
        <v>398</v>
      </c>
      <c r="E263" s="356"/>
      <c r="F263" s="352"/>
      <c r="G263" s="155"/>
      <c r="H263" s="155"/>
      <c r="I263" s="433"/>
      <c r="J263" s="168"/>
      <c r="K263" s="168"/>
      <c r="L263" s="531"/>
      <c r="M263" s="532"/>
      <c r="N263" s="168"/>
      <c r="O263" s="559"/>
      <c r="P263" s="531"/>
      <c r="Q263" s="168"/>
      <c r="R263" s="155"/>
      <c r="S263" s="58"/>
      <c r="T263" s="58"/>
      <c r="U263" s="318">
        <f t="shared" si="53"/>
        <v>0</v>
      </c>
      <c r="V263" s="24">
        <f t="shared" si="61"/>
        <v>0</v>
      </c>
      <c r="W263" s="24">
        <f t="shared" si="62"/>
        <v>0</v>
      </c>
      <c r="X263" s="24"/>
      <c r="Y263" s="24">
        <f t="shared" si="63"/>
        <v>0</v>
      </c>
      <c r="Z263" s="24" t="e">
        <f>E263+F263+H263+#REF!+J263+S263+T263</f>
        <v>#REF!</v>
      </c>
      <c r="AA263" s="24" t="e">
        <f t="shared" si="60"/>
        <v>#REF!</v>
      </c>
    </row>
    <row r="264" spans="1:27" ht="13.5" hidden="1" customHeight="1" x14ac:dyDescent="0.2">
      <c r="B264" s="67"/>
      <c r="C264" s="283" t="s">
        <v>381</v>
      </c>
      <c r="D264" s="111" t="s">
        <v>399</v>
      </c>
      <c r="E264" s="356"/>
      <c r="F264" s="352"/>
      <c r="G264" s="155"/>
      <c r="H264" s="155"/>
      <c r="I264" s="433"/>
      <c r="J264" s="168"/>
      <c r="K264" s="168"/>
      <c r="L264" s="531"/>
      <c r="M264" s="532"/>
      <c r="N264" s="168"/>
      <c r="O264" s="559"/>
      <c r="P264" s="531"/>
      <c r="Q264" s="168"/>
      <c r="R264" s="155"/>
      <c r="S264" s="58"/>
      <c r="T264" s="58"/>
      <c r="U264" s="318">
        <f t="shared" si="53"/>
        <v>0</v>
      </c>
      <c r="V264" s="24">
        <f t="shared" si="61"/>
        <v>0</v>
      </c>
      <c r="W264" s="24">
        <f t="shared" si="62"/>
        <v>0</v>
      </c>
      <c r="X264" s="24"/>
      <c r="Y264" s="24">
        <f t="shared" si="63"/>
        <v>0</v>
      </c>
      <c r="Z264" s="24" t="e">
        <f>E264+F264+H264+#REF!+J264+S264+T264</f>
        <v>#REF!</v>
      </c>
      <c r="AA264" s="24" t="e">
        <f t="shared" si="60"/>
        <v>#REF!</v>
      </c>
    </row>
    <row r="265" spans="1:27" ht="13.5" hidden="1" customHeight="1" x14ac:dyDescent="0.2">
      <c r="B265" s="67"/>
      <c r="C265" s="283" t="s">
        <v>383</v>
      </c>
      <c r="D265" s="111" t="s">
        <v>400</v>
      </c>
      <c r="E265" s="354"/>
      <c r="F265" s="352"/>
      <c r="G265" s="155"/>
      <c r="H265" s="155"/>
      <c r="I265" s="433"/>
      <c r="J265" s="168"/>
      <c r="K265" s="168"/>
      <c r="L265" s="531"/>
      <c r="M265" s="532"/>
      <c r="N265" s="168"/>
      <c r="O265" s="559"/>
      <c r="P265" s="531"/>
      <c r="Q265" s="168"/>
      <c r="R265" s="155"/>
      <c r="S265" s="41"/>
      <c r="T265" s="41"/>
      <c r="U265" s="318">
        <f t="shared" si="53"/>
        <v>0</v>
      </c>
      <c r="V265" s="24">
        <f t="shared" si="61"/>
        <v>0</v>
      </c>
      <c r="W265" s="24">
        <f t="shared" si="62"/>
        <v>0</v>
      </c>
      <c r="X265" s="24"/>
      <c r="Y265" s="24">
        <f t="shared" si="63"/>
        <v>0</v>
      </c>
      <c r="Z265" s="24" t="e">
        <f>E265+F265+H265+#REF!+J265+S265+T265</f>
        <v>#REF!</v>
      </c>
      <c r="AA265" s="24" t="e">
        <f t="shared" si="60"/>
        <v>#REF!</v>
      </c>
    </row>
    <row r="266" spans="1:27" ht="13.5" hidden="1" customHeight="1" x14ac:dyDescent="0.2">
      <c r="B266" s="67"/>
      <c r="C266" s="283" t="s">
        <v>385</v>
      </c>
      <c r="D266" s="111" t="s">
        <v>401</v>
      </c>
      <c r="E266" s="251"/>
      <c r="F266" s="139"/>
      <c r="G266" s="139"/>
      <c r="H266" s="139"/>
      <c r="I266" s="134"/>
      <c r="J266" s="157"/>
      <c r="K266" s="157"/>
      <c r="L266" s="308"/>
      <c r="M266" s="306"/>
      <c r="N266" s="157"/>
      <c r="O266" s="558"/>
      <c r="P266" s="308"/>
      <c r="Q266" s="157"/>
      <c r="R266" s="139"/>
      <c r="S266" s="38"/>
      <c r="T266" s="38"/>
      <c r="U266" s="318">
        <f t="shared" si="53"/>
        <v>0</v>
      </c>
      <c r="V266" s="24">
        <f t="shared" si="61"/>
        <v>0</v>
      </c>
      <c r="W266" s="24">
        <f t="shared" si="62"/>
        <v>0</v>
      </c>
      <c r="X266" s="24"/>
      <c r="Y266" s="24">
        <f t="shared" si="63"/>
        <v>0</v>
      </c>
      <c r="Z266" s="24" t="e">
        <f>E266+F266+H266+#REF!+J266+S266+T266</f>
        <v>#REF!</v>
      </c>
      <c r="AA266" s="24" t="e">
        <f t="shared" si="60"/>
        <v>#REF!</v>
      </c>
    </row>
    <row r="267" spans="1:27" ht="13.5" hidden="1" customHeight="1" x14ac:dyDescent="0.2">
      <c r="B267" s="668" t="s">
        <v>402</v>
      </c>
      <c r="C267" s="669"/>
      <c r="D267" s="112" t="s">
        <v>403</v>
      </c>
      <c r="E267" s="354"/>
      <c r="F267" s="352"/>
      <c r="G267" s="155"/>
      <c r="H267" s="155"/>
      <c r="I267" s="433"/>
      <c r="J267" s="168"/>
      <c r="K267" s="168"/>
      <c r="L267" s="531"/>
      <c r="M267" s="532"/>
      <c r="N267" s="168"/>
      <c r="O267" s="559"/>
      <c r="P267" s="531"/>
      <c r="Q267" s="168"/>
      <c r="R267" s="155"/>
      <c r="S267" s="41"/>
      <c r="T267" s="41"/>
      <c r="U267" s="318">
        <f t="shared" si="53"/>
        <v>0</v>
      </c>
      <c r="V267" s="24">
        <f t="shared" si="61"/>
        <v>0</v>
      </c>
      <c r="W267" s="24">
        <f t="shared" si="62"/>
        <v>0</v>
      </c>
      <c r="X267" s="24"/>
      <c r="Y267" s="24">
        <f t="shared" si="63"/>
        <v>0</v>
      </c>
      <c r="Z267" s="24" t="e">
        <f>E267+F267+H267+#REF!+J267+S267+T267</f>
        <v>#REF!</v>
      </c>
      <c r="AA267" s="24" t="e">
        <f t="shared" si="60"/>
        <v>#REF!</v>
      </c>
    </row>
    <row r="268" spans="1:27" ht="13.5" hidden="1" customHeight="1" x14ac:dyDescent="0.2">
      <c r="B268" s="67"/>
      <c r="C268" s="283" t="s">
        <v>381</v>
      </c>
      <c r="D268" s="111" t="s">
        <v>404</v>
      </c>
      <c r="E268" s="251"/>
      <c r="F268" s="139"/>
      <c r="G268" s="139"/>
      <c r="H268" s="139"/>
      <c r="I268" s="134"/>
      <c r="J268" s="157"/>
      <c r="K268" s="157"/>
      <c r="L268" s="308"/>
      <c r="M268" s="306"/>
      <c r="N268" s="157"/>
      <c r="O268" s="558"/>
      <c r="P268" s="308"/>
      <c r="Q268" s="157"/>
      <c r="R268" s="139"/>
      <c r="S268" s="38"/>
      <c r="T268" s="38"/>
      <c r="U268" s="318">
        <f t="shared" si="53"/>
        <v>0</v>
      </c>
      <c r="V268" s="24">
        <f t="shared" si="61"/>
        <v>0</v>
      </c>
      <c r="W268" s="24">
        <f t="shared" si="62"/>
        <v>0</v>
      </c>
      <c r="X268" s="24"/>
      <c r="Y268" s="24">
        <f t="shared" si="63"/>
        <v>0</v>
      </c>
      <c r="Z268" s="24" t="e">
        <f>E268+F268+H268+#REF!+J268+S268+T268</f>
        <v>#REF!</v>
      </c>
      <c r="AA268" s="24" t="e">
        <f t="shared" si="60"/>
        <v>#REF!</v>
      </c>
    </row>
    <row r="269" spans="1:27" ht="13.5" hidden="1" customHeight="1" x14ac:dyDescent="0.2">
      <c r="B269" s="67"/>
      <c r="C269" s="283" t="s">
        <v>383</v>
      </c>
      <c r="D269" s="111" t="s">
        <v>405</v>
      </c>
      <c r="E269" s="360"/>
      <c r="F269" s="139"/>
      <c r="G269" s="437"/>
      <c r="H269" s="437"/>
      <c r="I269" s="562"/>
      <c r="J269" s="303"/>
      <c r="K269" s="303"/>
      <c r="L269" s="563"/>
      <c r="M269" s="564"/>
      <c r="N269" s="303"/>
      <c r="O269" s="565"/>
      <c r="P269" s="563"/>
      <c r="Q269" s="303"/>
      <c r="R269" s="437"/>
      <c r="S269" s="77"/>
      <c r="T269" s="77"/>
      <c r="U269" s="318">
        <f t="shared" si="53"/>
        <v>0</v>
      </c>
      <c r="V269" s="24">
        <f t="shared" si="61"/>
        <v>0</v>
      </c>
      <c r="W269" s="24">
        <f t="shared" si="62"/>
        <v>0</v>
      </c>
      <c r="X269" s="24"/>
      <c r="Y269" s="24">
        <f t="shared" si="63"/>
        <v>0</v>
      </c>
      <c r="Z269" s="24" t="e">
        <f>E269+F269+H269+#REF!+J269+S269+T269</f>
        <v>#REF!</v>
      </c>
      <c r="AA269" s="24" t="e">
        <f t="shared" si="60"/>
        <v>#REF!</v>
      </c>
    </row>
    <row r="270" spans="1:27" ht="13.5" hidden="1" customHeight="1" x14ac:dyDescent="0.2">
      <c r="B270" s="67"/>
      <c r="C270" s="283" t="s">
        <v>385</v>
      </c>
      <c r="D270" s="111" t="s">
        <v>406</v>
      </c>
      <c r="E270" s="251"/>
      <c r="F270" s="139"/>
      <c r="G270" s="139"/>
      <c r="H270" s="139"/>
      <c r="I270" s="134"/>
      <c r="J270" s="157"/>
      <c r="K270" s="157"/>
      <c r="L270" s="308"/>
      <c r="M270" s="306"/>
      <c r="N270" s="157"/>
      <c r="O270" s="558"/>
      <c r="P270" s="308"/>
      <c r="Q270" s="157"/>
      <c r="R270" s="139"/>
      <c r="S270" s="38"/>
      <c r="T270" s="38"/>
      <c r="U270" s="318">
        <f t="shared" si="53"/>
        <v>0</v>
      </c>
      <c r="V270" s="24">
        <f t="shared" si="61"/>
        <v>0</v>
      </c>
      <c r="W270" s="24">
        <f t="shared" si="62"/>
        <v>0</v>
      </c>
      <c r="X270" s="24"/>
      <c r="Y270" s="24">
        <f t="shared" si="63"/>
        <v>0</v>
      </c>
      <c r="Z270" s="24" t="e">
        <f>E270+F270+H270+#REF!+J270+S270+T270</f>
        <v>#REF!</v>
      </c>
      <c r="AA270" s="24" t="e">
        <f t="shared" si="60"/>
        <v>#REF!</v>
      </c>
    </row>
    <row r="271" spans="1:27" ht="13.5" hidden="1" customHeight="1" x14ac:dyDescent="0.2">
      <c r="B271" s="668" t="s">
        <v>407</v>
      </c>
      <c r="C271" s="669"/>
      <c r="D271" s="112" t="s">
        <v>408</v>
      </c>
      <c r="E271" s="354"/>
      <c r="F271" s="352"/>
      <c r="G271" s="155"/>
      <c r="H271" s="155"/>
      <c r="I271" s="433"/>
      <c r="J271" s="168"/>
      <c r="K271" s="168"/>
      <c r="L271" s="531"/>
      <c r="M271" s="532"/>
      <c r="N271" s="168"/>
      <c r="O271" s="559"/>
      <c r="P271" s="531"/>
      <c r="Q271" s="168"/>
      <c r="R271" s="155"/>
      <c r="S271" s="41"/>
      <c r="T271" s="41"/>
      <c r="U271" s="318">
        <f t="shared" si="53"/>
        <v>0</v>
      </c>
      <c r="V271" s="24">
        <f t="shared" si="61"/>
        <v>0</v>
      </c>
      <c r="W271" s="24">
        <f t="shared" si="62"/>
        <v>0</v>
      </c>
      <c r="X271" s="24"/>
      <c r="Y271" s="24">
        <f t="shared" si="63"/>
        <v>0</v>
      </c>
      <c r="Z271" s="24" t="e">
        <f>E271+F271+H271+#REF!+J271+S271+T271</f>
        <v>#REF!</v>
      </c>
      <c r="AA271" s="24" t="e">
        <f t="shared" si="60"/>
        <v>#REF!</v>
      </c>
    </row>
    <row r="272" spans="1:27" ht="13.5" hidden="1" customHeight="1" x14ac:dyDescent="0.2">
      <c r="B272" s="67"/>
      <c r="C272" s="283" t="s">
        <v>381</v>
      </c>
      <c r="D272" s="111" t="s">
        <v>409</v>
      </c>
      <c r="E272" s="354"/>
      <c r="F272" s="352"/>
      <c r="G272" s="155"/>
      <c r="H272" s="155"/>
      <c r="I272" s="433"/>
      <c r="J272" s="168"/>
      <c r="K272" s="168"/>
      <c r="L272" s="531"/>
      <c r="M272" s="532"/>
      <c r="N272" s="168"/>
      <c r="O272" s="559"/>
      <c r="P272" s="531"/>
      <c r="Q272" s="168"/>
      <c r="R272" s="155"/>
      <c r="S272" s="41"/>
      <c r="T272" s="41"/>
      <c r="U272" s="318">
        <f t="shared" si="53"/>
        <v>0</v>
      </c>
      <c r="V272" s="24">
        <f t="shared" si="61"/>
        <v>0</v>
      </c>
      <c r="W272" s="24">
        <f t="shared" si="62"/>
        <v>0</v>
      </c>
      <c r="X272" s="24"/>
      <c r="Y272" s="24">
        <f t="shared" si="63"/>
        <v>0</v>
      </c>
      <c r="Z272" s="24" t="e">
        <f>E272+F272+H272+#REF!+J272+S272+T272</f>
        <v>#REF!</v>
      </c>
      <c r="AA272" s="24" t="e">
        <f t="shared" si="60"/>
        <v>#REF!</v>
      </c>
    </row>
    <row r="273" spans="2:27" ht="13.5" hidden="1" customHeight="1" x14ac:dyDescent="0.2">
      <c r="B273" s="67"/>
      <c r="C273" s="283" t="s">
        <v>383</v>
      </c>
      <c r="D273" s="111" t="s">
        <v>410</v>
      </c>
      <c r="E273" s="361"/>
      <c r="F273" s="352"/>
      <c r="G273" s="167"/>
      <c r="H273" s="167"/>
      <c r="I273" s="548"/>
      <c r="J273" s="300"/>
      <c r="K273" s="300"/>
      <c r="L273" s="566"/>
      <c r="M273" s="546"/>
      <c r="N273" s="300"/>
      <c r="O273" s="567"/>
      <c r="P273" s="566"/>
      <c r="Q273" s="300"/>
      <c r="R273" s="167"/>
      <c r="S273" s="78"/>
      <c r="T273" s="78"/>
      <c r="U273" s="318">
        <f t="shared" si="53"/>
        <v>0</v>
      </c>
      <c r="V273" s="24">
        <f t="shared" si="61"/>
        <v>0</v>
      </c>
      <c r="W273" s="24">
        <f t="shared" si="62"/>
        <v>0</v>
      </c>
      <c r="X273" s="24"/>
      <c r="Y273" s="24">
        <f t="shared" si="63"/>
        <v>0</v>
      </c>
      <c r="Z273" s="24" t="e">
        <f>E273+F273+H273+#REF!+J273+S273+T273</f>
        <v>#REF!</v>
      </c>
      <c r="AA273" s="24" t="e">
        <f t="shared" si="60"/>
        <v>#REF!</v>
      </c>
    </row>
    <row r="274" spans="2:27" ht="13.5" hidden="1" customHeight="1" x14ac:dyDescent="0.2">
      <c r="B274" s="67"/>
      <c r="C274" s="283" t="s">
        <v>385</v>
      </c>
      <c r="D274" s="111" t="s">
        <v>411</v>
      </c>
      <c r="E274" s="354"/>
      <c r="F274" s="352"/>
      <c r="G274" s="155"/>
      <c r="H274" s="155"/>
      <c r="I274" s="433"/>
      <c r="J274" s="168"/>
      <c r="K274" s="168"/>
      <c r="L274" s="531"/>
      <c r="M274" s="532"/>
      <c r="N274" s="168"/>
      <c r="O274" s="559"/>
      <c r="P274" s="531"/>
      <c r="Q274" s="168"/>
      <c r="R274" s="155"/>
      <c r="S274" s="41"/>
      <c r="T274" s="41"/>
      <c r="U274" s="318">
        <f t="shared" si="53"/>
        <v>0</v>
      </c>
      <c r="V274" s="24">
        <f t="shared" si="61"/>
        <v>0</v>
      </c>
      <c r="W274" s="24">
        <f t="shared" si="62"/>
        <v>0</v>
      </c>
      <c r="X274" s="24"/>
      <c r="Y274" s="24">
        <f t="shared" si="63"/>
        <v>0</v>
      </c>
      <c r="Z274" s="24" t="e">
        <f>E274+F274+H274+#REF!+J274+S274+T274</f>
        <v>#REF!</v>
      </c>
      <c r="AA274" s="24" t="e">
        <f t="shared" si="60"/>
        <v>#REF!</v>
      </c>
    </row>
    <row r="275" spans="2:27" ht="13.5" hidden="1" customHeight="1" x14ac:dyDescent="0.2">
      <c r="B275" s="668" t="s">
        <v>412</v>
      </c>
      <c r="C275" s="669"/>
      <c r="D275" s="112" t="s">
        <v>413</v>
      </c>
      <c r="E275" s="354"/>
      <c r="F275" s="352"/>
      <c r="G275" s="155"/>
      <c r="H275" s="155"/>
      <c r="I275" s="433"/>
      <c r="J275" s="168">
        <f>SUM(J276:J278)</f>
        <v>0</v>
      </c>
      <c r="K275" s="168"/>
      <c r="L275" s="531"/>
      <c r="M275" s="532"/>
      <c r="N275" s="168"/>
      <c r="O275" s="559"/>
      <c r="P275" s="531"/>
      <c r="Q275" s="168"/>
      <c r="R275" s="155"/>
      <c r="S275" s="41"/>
      <c r="T275" s="41"/>
      <c r="U275" s="318">
        <f t="shared" si="53"/>
        <v>0</v>
      </c>
      <c r="V275" s="24">
        <f t="shared" si="61"/>
        <v>0</v>
      </c>
      <c r="W275" s="24">
        <f t="shared" si="62"/>
        <v>0</v>
      </c>
      <c r="X275" s="24"/>
      <c r="Y275" s="24">
        <f t="shared" si="63"/>
        <v>0</v>
      </c>
      <c r="Z275" s="24" t="e">
        <f>E275+F275+H275+#REF!+J275+S275+T275</f>
        <v>#REF!</v>
      </c>
      <c r="AA275" s="24" t="e">
        <f t="shared" si="60"/>
        <v>#REF!</v>
      </c>
    </row>
    <row r="276" spans="2:27" ht="13.5" hidden="1" customHeight="1" x14ac:dyDescent="0.2">
      <c r="B276" s="67"/>
      <c r="C276" s="283" t="s">
        <v>381</v>
      </c>
      <c r="D276" s="111" t="s">
        <v>414</v>
      </c>
      <c r="E276" s="354"/>
      <c r="F276" s="352"/>
      <c r="G276" s="155"/>
      <c r="H276" s="155"/>
      <c r="I276" s="433"/>
      <c r="J276" s="168"/>
      <c r="K276" s="168"/>
      <c r="L276" s="531"/>
      <c r="M276" s="532"/>
      <c r="N276" s="168"/>
      <c r="O276" s="559"/>
      <c r="P276" s="531"/>
      <c r="Q276" s="168"/>
      <c r="R276" s="155"/>
      <c r="S276" s="41"/>
      <c r="T276" s="41"/>
      <c r="U276" s="318">
        <f t="shared" si="53"/>
        <v>0</v>
      </c>
      <c r="V276" s="24">
        <f t="shared" si="61"/>
        <v>0</v>
      </c>
      <c r="W276" s="24">
        <f t="shared" si="62"/>
        <v>0</v>
      </c>
      <c r="X276" s="24"/>
      <c r="Y276" s="24">
        <f t="shared" si="63"/>
        <v>0</v>
      </c>
      <c r="Z276" s="24" t="e">
        <f>E276+F276+H276+#REF!+J276+S276+T276</f>
        <v>#REF!</v>
      </c>
      <c r="AA276" s="24" t="e">
        <f t="shared" si="60"/>
        <v>#REF!</v>
      </c>
    </row>
    <row r="277" spans="2:27" ht="13.5" hidden="1" customHeight="1" x14ac:dyDescent="0.2">
      <c r="B277" s="67"/>
      <c r="C277" s="283" t="s">
        <v>383</v>
      </c>
      <c r="D277" s="111" t="s">
        <v>415</v>
      </c>
      <c r="E277" s="354"/>
      <c r="F277" s="352"/>
      <c r="G277" s="155"/>
      <c r="H277" s="155"/>
      <c r="I277" s="433"/>
      <c r="J277" s="168"/>
      <c r="K277" s="168"/>
      <c r="L277" s="531"/>
      <c r="M277" s="532"/>
      <c r="N277" s="168"/>
      <c r="O277" s="559"/>
      <c r="P277" s="531"/>
      <c r="Q277" s="168"/>
      <c r="R277" s="155"/>
      <c r="S277" s="41"/>
      <c r="T277" s="41"/>
      <c r="U277" s="318">
        <f t="shared" si="53"/>
        <v>0</v>
      </c>
      <c r="V277" s="24">
        <f t="shared" si="61"/>
        <v>0</v>
      </c>
      <c r="W277" s="24">
        <f t="shared" si="62"/>
        <v>0</v>
      </c>
      <c r="X277" s="24"/>
      <c r="Y277" s="24">
        <f t="shared" si="63"/>
        <v>0</v>
      </c>
      <c r="Z277" s="24" t="e">
        <f>E277+F277+H277+#REF!+J277+S277+T277</f>
        <v>#REF!</v>
      </c>
      <c r="AA277" s="24" t="e">
        <f t="shared" si="60"/>
        <v>#REF!</v>
      </c>
    </row>
    <row r="278" spans="2:27" ht="13.5" hidden="1" customHeight="1" x14ac:dyDescent="0.2">
      <c r="B278" s="67"/>
      <c r="C278" s="283" t="s">
        <v>385</v>
      </c>
      <c r="D278" s="111" t="s">
        <v>416</v>
      </c>
      <c r="E278" s="362"/>
      <c r="F278" s="352"/>
      <c r="G278" s="156"/>
      <c r="H278" s="156"/>
      <c r="I278" s="538"/>
      <c r="J278" s="299"/>
      <c r="K278" s="299"/>
      <c r="L278" s="542"/>
      <c r="M278" s="537"/>
      <c r="N278" s="299"/>
      <c r="O278" s="568"/>
      <c r="P278" s="542"/>
      <c r="Q278" s="299"/>
      <c r="R278" s="156"/>
      <c r="S278" s="54"/>
      <c r="T278" s="54"/>
      <c r="U278" s="318">
        <f t="shared" si="53"/>
        <v>0</v>
      </c>
      <c r="V278" s="24">
        <f t="shared" si="61"/>
        <v>0</v>
      </c>
      <c r="W278" s="24">
        <f t="shared" si="62"/>
        <v>0</v>
      </c>
      <c r="X278" s="24"/>
      <c r="Y278" s="24">
        <f t="shared" si="63"/>
        <v>0</v>
      </c>
      <c r="Z278" s="24" t="e">
        <f>E278+F278+H278+#REF!+J278+S278+T278</f>
        <v>#REF!</v>
      </c>
      <c r="AA278" s="24" t="e">
        <f t="shared" si="60"/>
        <v>#REF!</v>
      </c>
    </row>
    <row r="279" spans="2:27" ht="13.5" hidden="1" customHeight="1" x14ac:dyDescent="0.2">
      <c r="B279" s="656" t="s">
        <v>417</v>
      </c>
      <c r="C279" s="657"/>
      <c r="D279" s="112" t="s">
        <v>418</v>
      </c>
      <c r="E279" s="249">
        <f>E280+E281+E282</f>
        <v>0</v>
      </c>
      <c r="F279" s="160">
        <f t="shared" ref="F279:T279" si="66">F280+F281+F282</f>
        <v>0</v>
      </c>
      <c r="G279" s="168">
        <f>G280+G281+G282</f>
        <v>0</v>
      </c>
      <c r="H279" s="168">
        <f t="shared" si="66"/>
        <v>0</v>
      </c>
      <c r="I279" s="532"/>
      <c r="J279" s="168">
        <f t="shared" si="66"/>
        <v>0</v>
      </c>
      <c r="K279" s="168">
        <f t="shared" si="66"/>
        <v>0</v>
      </c>
      <c r="L279" s="531">
        <f t="shared" si="66"/>
        <v>0</v>
      </c>
      <c r="M279" s="532">
        <f t="shared" si="66"/>
        <v>0</v>
      </c>
      <c r="N279" s="168">
        <f t="shared" si="66"/>
        <v>0</v>
      </c>
      <c r="O279" s="561">
        <f t="shared" si="66"/>
        <v>0</v>
      </c>
      <c r="P279" s="531">
        <f t="shared" si="66"/>
        <v>0</v>
      </c>
      <c r="Q279" s="168">
        <f>Q280+Q281+Q282</f>
        <v>0</v>
      </c>
      <c r="R279" s="168">
        <f t="shared" si="66"/>
        <v>0</v>
      </c>
      <c r="S279" s="59">
        <f t="shared" si="66"/>
        <v>0</v>
      </c>
      <c r="T279" s="59">
        <f t="shared" si="66"/>
        <v>0</v>
      </c>
      <c r="U279" s="318">
        <f t="shared" si="53"/>
        <v>0</v>
      </c>
      <c r="V279" s="24">
        <f t="shared" si="61"/>
        <v>0</v>
      </c>
      <c r="W279" s="24">
        <f t="shared" si="62"/>
        <v>0</v>
      </c>
      <c r="X279" s="24"/>
      <c r="Y279" s="24">
        <f t="shared" si="63"/>
        <v>0</v>
      </c>
      <c r="Z279" s="24" t="e">
        <f>E279+F279+H279+#REF!+J279+S279+T279</f>
        <v>#REF!</v>
      </c>
      <c r="AA279" s="24" t="e">
        <f t="shared" si="60"/>
        <v>#REF!</v>
      </c>
    </row>
    <row r="280" spans="2:27" ht="13.5" hidden="1" customHeight="1" x14ac:dyDescent="0.2">
      <c r="B280" s="79"/>
      <c r="C280" s="284" t="s">
        <v>419</v>
      </c>
      <c r="D280" s="112" t="s">
        <v>420</v>
      </c>
      <c r="E280" s="354"/>
      <c r="F280" s="352"/>
      <c r="G280" s="155"/>
      <c r="H280" s="155"/>
      <c r="I280" s="433"/>
      <c r="J280" s="168"/>
      <c r="K280" s="168"/>
      <c r="L280" s="531"/>
      <c r="M280" s="532"/>
      <c r="N280" s="168"/>
      <c r="O280" s="559"/>
      <c r="P280" s="531"/>
      <c r="Q280" s="168"/>
      <c r="R280" s="155"/>
      <c r="S280" s="41"/>
      <c r="T280" s="41"/>
      <c r="U280" s="318">
        <f t="shared" si="53"/>
        <v>0</v>
      </c>
      <c r="V280" s="24">
        <f t="shared" si="61"/>
        <v>0</v>
      </c>
      <c r="W280" s="24">
        <f t="shared" si="62"/>
        <v>0</v>
      </c>
      <c r="X280" s="24"/>
      <c r="Y280" s="24">
        <f t="shared" si="63"/>
        <v>0</v>
      </c>
      <c r="Z280" s="24" t="e">
        <f>E280+F280+H280+#REF!+J280+S280+T280</f>
        <v>#REF!</v>
      </c>
      <c r="AA280" s="24" t="e">
        <f t="shared" si="60"/>
        <v>#REF!</v>
      </c>
    </row>
    <row r="281" spans="2:27" ht="13.5" hidden="1" customHeight="1" x14ac:dyDescent="0.2">
      <c r="B281" s="79"/>
      <c r="C281" s="284" t="s">
        <v>421</v>
      </c>
      <c r="D281" s="112" t="s">
        <v>422</v>
      </c>
      <c r="E281" s="354"/>
      <c r="F281" s="352"/>
      <c r="G281" s="155"/>
      <c r="H281" s="155"/>
      <c r="I281" s="433"/>
      <c r="J281" s="168"/>
      <c r="K281" s="168"/>
      <c r="L281" s="531"/>
      <c r="M281" s="532"/>
      <c r="N281" s="168"/>
      <c r="O281" s="559"/>
      <c r="P281" s="531"/>
      <c r="Q281" s="168"/>
      <c r="R281" s="155"/>
      <c r="S281" s="41"/>
      <c r="T281" s="41"/>
      <c r="U281" s="318">
        <f t="shared" si="53"/>
        <v>0</v>
      </c>
      <c r="V281" s="24">
        <f t="shared" si="61"/>
        <v>0</v>
      </c>
      <c r="W281" s="24">
        <f t="shared" si="62"/>
        <v>0</v>
      </c>
      <c r="X281" s="24"/>
      <c r="Y281" s="24">
        <f t="shared" si="63"/>
        <v>0</v>
      </c>
      <c r="Z281" s="24" t="e">
        <f>E281+F281+H281+#REF!+J281+S281+T281</f>
        <v>#REF!</v>
      </c>
      <c r="AA281" s="24" t="e">
        <f t="shared" si="60"/>
        <v>#REF!</v>
      </c>
    </row>
    <row r="282" spans="2:27" ht="13.5" hidden="1" customHeight="1" x14ac:dyDescent="0.2">
      <c r="B282" s="79"/>
      <c r="C282" s="284" t="s">
        <v>423</v>
      </c>
      <c r="D282" s="112" t="s">
        <v>424</v>
      </c>
      <c r="E282" s="354"/>
      <c r="F282" s="352"/>
      <c r="G282" s="155"/>
      <c r="H282" s="155"/>
      <c r="I282" s="433"/>
      <c r="J282" s="168"/>
      <c r="K282" s="168"/>
      <c r="L282" s="531"/>
      <c r="M282" s="532"/>
      <c r="N282" s="168"/>
      <c r="O282" s="559"/>
      <c r="P282" s="531"/>
      <c r="Q282" s="168"/>
      <c r="R282" s="155"/>
      <c r="S282" s="41"/>
      <c r="T282" s="41"/>
      <c r="U282" s="318">
        <f t="shared" si="53"/>
        <v>0</v>
      </c>
      <c r="V282" s="24">
        <f t="shared" si="61"/>
        <v>0</v>
      </c>
      <c r="W282" s="24">
        <f t="shared" si="62"/>
        <v>0</v>
      </c>
      <c r="X282" s="24"/>
      <c r="Y282" s="24">
        <f t="shared" si="63"/>
        <v>0</v>
      </c>
      <c r="Z282" s="24" t="e">
        <f>E282+F282+H282+#REF!+J282+S282+T282</f>
        <v>#REF!</v>
      </c>
      <c r="AA282" s="24" t="e">
        <f t="shared" si="60"/>
        <v>#REF!</v>
      </c>
    </row>
    <row r="283" spans="2:27" ht="13.5" hidden="1" customHeight="1" x14ac:dyDescent="0.2">
      <c r="B283" s="656" t="s">
        <v>425</v>
      </c>
      <c r="C283" s="657"/>
      <c r="D283" s="112" t="s">
        <v>426</v>
      </c>
      <c r="E283" s="249">
        <f>E284+E285+E286</f>
        <v>0</v>
      </c>
      <c r="F283" s="160">
        <f t="shared" ref="F283:T283" si="67">F284+F285+F286</f>
        <v>0</v>
      </c>
      <c r="G283" s="168">
        <f>G284+G285+G286</f>
        <v>0</v>
      </c>
      <c r="H283" s="168">
        <f t="shared" si="67"/>
        <v>0</v>
      </c>
      <c r="I283" s="532"/>
      <c r="J283" s="168">
        <f t="shared" si="67"/>
        <v>0</v>
      </c>
      <c r="K283" s="168">
        <f t="shared" si="67"/>
        <v>0</v>
      </c>
      <c r="L283" s="531">
        <f t="shared" si="67"/>
        <v>0</v>
      </c>
      <c r="M283" s="532">
        <f t="shared" si="67"/>
        <v>0</v>
      </c>
      <c r="N283" s="168">
        <f t="shared" si="67"/>
        <v>0</v>
      </c>
      <c r="O283" s="561">
        <f t="shared" si="67"/>
        <v>0</v>
      </c>
      <c r="P283" s="531">
        <f t="shared" si="67"/>
        <v>0</v>
      </c>
      <c r="Q283" s="168">
        <f>Q284+Q285+Q286</f>
        <v>0</v>
      </c>
      <c r="R283" s="168">
        <f t="shared" si="67"/>
        <v>0</v>
      </c>
      <c r="S283" s="59">
        <f t="shared" si="67"/>
        <v>0</v>
      </c>
      <c r="T283" s="59">
        <f t="shared" si="67"/>
        <v>0</v>
      </c>
      <c r="U283" s="318">
        <f t="shared" si="53"/>
        <v>0</v>
      </c>
      <c r="V283" s="24">
        <f t="shared" si="61"/>
        <v>0</v>
      </c>
      <c r="W283" s="24">
        <f t="shared" si="62"/>
        <v>0</v>
      </c>
      <c r="X283" s="24"/>
      <c r="Y283" s="24">
        <f t="shared" si="63"/>
        <v>0</v>
      </c>
      <c r="Z283" s="24" t="e">
        <f>E283+F283+H283+#REF!+J283+S283+T283</f>
        <v>#REF!</v>
      </c>
      <c r="AA283" s="24" t="e">
        <f t="shared" si="60"/>
        <v>#REF!</v>
      </c>
    </row>
    <row r="284" spans="2:27" ht="13.5" hidden="1" customHeight="1" x14ac:dyDescent="0.2">
      <c r="B284" s="79"/>
      <c r="C284" s="284" t="s">
        <v>419</v>
      </c>
      <c r="D284" s="112" t="s">
        <v>427</v>
      </c>
      <c r="E284" s="354"/>
      <c r="F284" s="352"/>
      <c r="G284" s="155"/>
      <c r="H284" s="155"/>
      <c r="I284" s="433"/>
      <c r="J284" s="168"/>
      <c r="K284" s="168"/>
      <c r="L284" s="531"/>
      <c r="M284" s="532"/>
      <c r="N284" s="168"/>
      <c r="O284" s="559"/>
      <c r="P284" s="531"/>
      <c r="Q284" s="168"/>
      <c r="R284" s="155"/>
      <c r="S284" s="41"/>
      <c r="T284" s="41"/>
      <c r="U284" s="318">
        <f t="shared" si="53"/>
        <v>0</v>
      </c>
      <c r="V284" s="24">
        <f t="shared" si="61"/>
        <v>0</v>
      </c>
      <c r="W284" s="24">
        <f t="shared" si="62"/>
        <v>0</v>
      </c>
      <c r="X284" s="24"/>
      <c r="Y284" s="24">
        <f t="shared" si="63"/>
        <v>0</v>
      </c>
      <c r="Z284" s="24" t="e">
        <f>E284+F284+H284+#REF!+J284+S284+T284</f>
        <v>#REF!</v>
      </c>
      <c r="AA284" s="24" t="e">
        <f t="shared" si="60"/>
        <v>#REF!</v>
      </c>
    </row>
    <row r="285" spans="2:27" ht="13.5" hidden="1" customHeight="1" x14ac:dyDescent="0.2">
      <c r="B285" s="79"/>
      <c r="C285" s="284" t="s">
        <v>428</v>
      </c>
      <c r="D285" s="112" t="s">
        <v>429</v>
      </c>
      <c r="E285" s="354"/>
      <c r="F285" s="352"/>
      <c r="G285" s="155"/>
      <c r="H285" s="155"/>
      <c r="I285" s="433"/>
      <c r="J285" s="168"/>
      <c r="K285" s="168"/>
      <c r="L285" s="531"/>
      <c r="M285" s="532"/>
      <c r="N285" s="168"/>
      <c r="O285" s="559"/>
      <c r="P285" s="531"/>
      <c r="Q285" s="168"/>
      <c r="R285" s="155"/>
      <c r="S285" s="41"/>
      <c r="T285" s="41"/>
      <c r="U285" s="318">
        <f t="shared" ref="U285:U308" si="68">SUM(E285:S285)</f>
        <v>0</v>
      </c>
      <c r="V285" s="24">
        <f t="shared" si="61"/>
        <v>0</v>
      </c>
      <c r="W285" s="24">
        <f t="shared" si="62"/>
        <v>0</v>
      </c>
      <c r="X285" s="24"/>
      <c r="Y285" s="24">
        <f t="shared" si="63"/>
        <v>0</v>
      </c>
      <c r="Z285" s="24" t="e">
        <f>E285+F285+H285+#REF!+J285+S285+T285</f>
        <v>#REF!</v>
      </c>
      <c r="AA285" s="24" t="e">
        <f t="shared" si="60"/>
        <v>#REF!</v>
      </c>
    </row>
    <row r="286" spans="2:27" ht="13.5" hidden="1" customHeight="1" x14ac:dyDescent="0.2">
      <c r="B286" s="79"/>
      <c r="C286" s="284" t="s">
        <v>423</v>
      </c>
      <c r="D286" s="112" t="s">
        <v>430</v>
      </c>
      <c r="E286" s="354"/>
      <c r="F286" s="352"/>
      <c r="G286" s="155"/>
      <c r="H286" s="155"/>
      <c r="I286" s="433"/>
      <c r="J286" s="168"/>
      <c r="K286" s="168"/>
      <c r="L286" s="531"/>
      <c r="M286" s="532"/>
      <c r="N286" s="168"/>
      <c r="O286" s="559"/>
      <c r="P286" s="531"/>
      <c r="Q286" s="168"/>
      <c r="R286" s="155"/>
      <c r="S286" s="41"/>
      <c r="T286" s="41"/>
      <c r="U286" s="318">
        <f t="shared" si="68"/>
        <v>0</v>
      </c>
      <c r="V286" s="24">
        <f t="shared" si="61"/>
        <v>0</v>
      </c>
      <c r="W286" s="24">
        <f t="shared" si="62"/>
        <v>0</v>
      </c>
      <c r="X286" s="24"/>
      <c r="Y286" s="24">
        <f t="shared" si="63"/>
        <v>0</v>
      </c>
      <c r="Z286" s="24" t="e">
        <f>E286+F286+H286+#REF!+J286+S286+T286</f>
        <v>#REF!</v>
      </c>
      <c r="AA286" s="24" t="e">
        <f t="shared" si="60"/>
        <v>#REF!</v>
      </c>
    </row>
    <row r="287" spans="2:27" ht="13.5" hidden="1" customHeight="1" x14ac:dyDescent="0.2">
      <c r="B287" s="658" t="s">
        <v>431</v>
      </c>
      <c r="C287" s="659"/>
      <c r="D287" s="112" t="s">
        <v>432</v>
      </c>
      <c r="E287" s="249">
        <f>E288+E289+E290</f>
        <v>0</v>
      </c>
      <c r="F287" s="160">
        <f t="shared" ref="F287:T287" si="69">F288+F289+F290</f>
        <v>0</v>
      </c>
      <c r="G287" s="168">
        <f>G288+G289+G290</f>
        <v>0</v>
      </c>
      <c r="H287" s="168">
        <f t="shared" si="69"/>
        <v>0</v>
      </c>
      <c r="I287" s="532"/>
      <c r="J287" s="168">
        <f t="shared" si="69"/>
        <v>0</v>
      </c>
      <c r="K287" s="168">
        <f t="shared" si="69"/>
        <v>0</v>
      </c>
      <c r="L287" s="531">
        <f t="shared" si="69"/>
        <v>0</v>
      </c>
      <c r="M287" s="532">
        <f t="shared" si="69"/>
        <v>0</v>
      </c>
      <c r="N287" s="168">
        <f t="shared" si="69"/>
        <v>0</v>
      </c>
      <c r="O287" s="561">
        <f t="shared" si="69"/>
        <v>0</v>
      </c>
      <c r="P287" s="531">
        <f t="shared" si="69"/>
        <v>0</v>
      </c>
      <c r="Q287" s="168">
        <f>Q288+Q289+Q290</f>
        <v>0</v>
      </c>
      <c r="R287" s="168">
        <f t="shared" si="69"/>
        <v>0</v>
      </c>
      <c r="S287" s="59">
        <f t="shared" si="69"/>
        <v>0</v>
      </c>
      <c r="T287" s="59">
        <f t="shared" si="69"/>
        <v>0</v>
      </c>
      <c r="U287" s="318">
        <f t="shared" si="68"/>
        <v>0</v>
      </c>
      <c r="V287" s="24">
        <f t="shared" si="61"/>
        <v>0</v>
      </c>
      <c r="W287" s="24">
        <f t="shared" si="62"/>
        <v>0</v>
      </c>
      <c r="X287" s="24"/>
      <c r="Y287" s="24">
        <f t="shared" si="63"/>
        <v>0</v>
      </c>
      <c r="Z287" s="24" t="e">
        <f>E287+F287+H287+#REF!+J287+S287+T287</f>
        <v>#REF!</v>
      </c>
      <c r="AA287" s="24" t="e">
        <f t="shared" si="60"/>
        <v>#REF!</v>
      </c>
    </row>
    <row r="288" spans="2:27" ht="13.5" hidden="1" customHeight="1" x14ac:dyDescent="0.2">
      <c r="B288" s="97"/>
      <c r="C288" s="284" t="s">
        <v>419</v>
      </c>
      <c r="D288" s="112" t="s">
        <v>433</v>
      </c>
      <c r="E288" s="354"/>
      <c r="F288" s="352"/>
      <c r="G288" s="155"/>
      <c r="H288" s="155"/>
      <c r="I288" s="433"/>
      <c r="J288" s="168"/>
      <c r="K288" s="168"/>
      <c r="L288" s="531"/>
      <c r="M288" s="532"/>
      <c r="N288" s="168"/>
      <c r="O288" s="559"/>
      <c r="P288" s="531"/>
      <c r="Q288" s="168"/>
      <c r="R288" s="155"/>
      <c r="S288" s="41"/>
      <c r="T288" s="41"/>
      <c r="U288" s="318">
        <f t="shared" si="68"/>
        <v>0</v>
      </c>
      <c r="V288" s="24">
        <f t="shared" si="61"/>
        <v>0</v>
      </c>
      <c r="W288" s="24">
        <f t="shared" si="62"/>
        <v>0</v>
      </c>
      <c r="X288" s="24"/>
      <c r="Y288" s="24">
        <f t="shared" si="63"/>
        <v>0</v>
      </c>
      <c r="Z288" s="24" t="e">
        <f>E288+F288+H288+#REF!+J288+S288+T288</f>
        <v>#REF!</v>
      </c>
      <c r="AA288" s="24" t="e">
        <f t="shared" si="60"/>
        <v>#REF!</v>
      </c>
    </row>
    <row r="289" spans="2:27" ht="13.5" hidden="1" customHeight="1" x14ac:dyDescent="0.2">
      <c r="B289" s="97"/>
      <c r="C289" s="284" t="s">
        <v>428</v>
      </c>
      <c r="D289" s="112" t="s">
        <v>434</v>
      </c>
      <c r="E289" s="354"/>
      <c r="F289" s="352"/>
      <c r="G289" s="155"/>
      <c r="H289" s="155"/>
      <c r="I289" s="433"/>
      <c r="J289" s="168"/>
      <c r="K289" s="168"/>
      <c r="L289" s="531"/>
      <c r="M289" s="532"/>
      <c r="N289" s="168"/>
      <c r="O289" s="559"/>
      <c r="P289" s="531"/>
      <c r="Q289" s="168"/>
      <c r="R289" s="155"/>
      <c r="S289" s="41"/>
      <c r="T289" s="41"/>
      <c r="U289" s="318">
        <f t="shared" si="68"/>
        <v>0</v>
      </c>
      <c r="V289" s="24">
        <f t="shared" si="61"/>
        <v>0</v>
      </c>
      <c r="W289" s="24">
        <f t="shared" si="62"/>
        <v>0</v>
      </c>
      <c r="X289" s="24"/>
      <c r="Y289" s="24">
        <f t="shared" si="63"/>
        <v>0</v>
      </c>
      <c r="Z289" s="24" t="e">
        <f>E289+F289+H289+#REF!+J289+S289+T289</f>
        <v>#REF!</v>
      </c>
      <c r="AA289" s="24" t="e">
        <f t="shared" si="60"/>
        <v>#REF!</v>
      </c>
    </row>
    <row r="290" spans="2:27" ht="15" hidden="1" customHeight="1" x14ac:dyDescent="0.2">
      <c r="B290" s="97"/>
      <c r="C290" s="284" t="s">
        <v>423</v>
      </c>
      <c r="D290" s="112" t="s">
        <v>435</v>
      </c>
      <c r="E290" s="354"/>
      <c r="F290" s="352"/>
      <c r="G290" s="155"/>
      <c r="H290" s="155"/>
      <c r="I290" s="433"/>
      <c r="J290" s="168"/>
      <c r="K290" s="168"/>
      <c r="L290" s="531"/>
      <c r="M290" s="532"/>
      <c r="N290" s="168"/>
      <c r="O290" s="559"/>
      <c r="P290" s="531"/>
      <c r="Q290" s="168"/>
      <c r="R290" s="155"/>
      <c r="S290" s="41"/>
      <c r="T290" s="41"/>
      <c r="U290" s="318">
        <f t="shared" si="68"/>
        <v>0</v>
      </c>
      <c r="V290" s="24">
        <f t="shared" si="61"/>
        <v>0</v>
      </c>
      <c r="W290" s="24">
        <f t="shared" si="62"/>
        <v>0</v>
      </c>
      <c r="X290" s="24"/>
      <c r="Y290" s="24">
        <f t="shared" si="63"/>
        <v>0</v>
      </c>
      <c r="Z290" s="24" t="e">
        <f>E290+F290+H290+#REF!+J290+S290+T290</f>
        <v>#REF!</v>
      </c>
      <c r="AA290" s="24" t="e">
        <f t="shared" si="60"/>
        <v>#REF!</v>
      </c>
    </row>
    <row r="291" spans="2:27" ht="27.75" hidden="1" customHeight="1" x14ac:dyDescent="0.2">
      <c r="B291" s="658" t="s">
        <v>545</v>
      </c>
      <c r="C291" s="659"/>
      <c r="D291" s="112">
        <v>56.66</v>
      </c>
      <c r="E291" s="354"/>
      <c r="F291" s="352">
        <f>F292+F293+F294</f>
        <v>0</v>
      </c>
      <c r="G291" s="155">
        <f t="shared" ref="G291:R291" si="70">G292+G293+G294</f>
        <v>0</v>
      </c>
      <c r="H291" s="155">
        <f t="shared" si="70"/>
        <v>0</v>
      </c>
      <c r="I291" s="224">
        <f t="shared" si="70"/>
        <v>0</v>
      </c>
      <c r="J291" s="224">
        <f t="shared" si="70"/>
        <v>0</v>
      </c>
      <c r="K291" s="224">
        <f t="shared" si="70"/>
        <v>0</v>
      </c>
      <c r="L291" s="224">
        <f t="shared" si="70"/>
        <v>0</v>
      </c>
      <c r="M291" s="224">
        <f t="shared" si="70"/>
        <v>0</v>
      </c>
      <c r="N291" s="224">
        <f t="shared" si="70"/>
        <v>0</v>
      </c>
      <c r="O291" s="224">
        <f t="shared" si="70"/>
        <v>0</v>
      </c>
      <c r="P291" s="224">
        <f t="shared" si="70"/>
        <v>0</v>
      </c>
      <c r="Q291" s="155">
        <f t="shared" si="70"/>
        <v>0</v>
      </c>
      <c r="R291" s="155">
        <f t="shared" si="70"/>
        <v>0</v>
      </c>
      <c r="S291" s="41"/>
      <c r="T291" s="41"/>
      <c r="U291" s="318">
        <f t="shared" si="68"/>
        <v>0</v>
      </c>
      <c r="V291" s="24">
        <f t="shared" si="61"/>
        <v>0</v>
      </c>
      <c r="W291" s="24">
        <f t="shared" si="62"/>
        <v>0</v>
      </c>
      <c r="X291" s="24"/>
      <c r="Y291" s="24">
        <f t="shared" si="63"/>
        <v>0</v>
      </c>
      <c r="Z291" s="24" t="e">
        <f>E291+F291+H291+#REF!+J291+S291+T291</f>
        <v>#REF!</v>
      </c>
      <c r="AA291" s="24" t="e">
        <f t="shared" si="60"/>
        <v>#REF!</v>
      </c>
    </row>
    <row r="292" spans="2:27" ht="13.5" hidden="1" customHeight="1" x14ac:dyDescent="0.2">
      <c r="B292" s="97"/>
      <c r="C292" s="284" t="s">
        <v>546</v>
      </c>
      <c r="D292" s="112" t="s">
        <v>547</v>
      </c>
      <c r="E292" s="354"/>
      <c r="F292" s="352">
        <v>0</v>
      </c>
      <c r="G292" s="155">
        <v>0</v>
      </c>
      <c r="H292" s="155">
        <v>0</v>
      </c>
      <c r="I292" s="433"/>
      <c r="J292" s="168"/>
      <c r="K292" s="168"/>
      <c r="L292" s="531"/>
      <c r="M292" s="532"/>
      <c r="N292" s="168"/>
      <c r="O292" s="559"/>
      <c r="P292" s="531"/>
      <c r="Q292" s="168">
        <v>0</v>
      </c>
      <c r="R292" s="155">
        <v>0</v>
      </c>
      <c r="S292" s="41"/>
      <c r="T292" s="41"/>
      <c r="U292" s="318">
        <f t="shared" si="68"/>
        <v>0</v>
      </c>
      <c r="V292" s="24">
        <f t="shared" si="61"/>
        <v>0</v>
      </c>
      <c r="W292" s="24">
        <f t="shared" si="62"/>
        <v>0</v>
      </c>
      <c r="X292" s="24"/>
      <c r="Y292" s="24">
        <f t="shared" si="63"/>
        <v>0</v>
      </c>
      <c r="Z292" s="24" t="e">
        <f>E292+F292+H292+#REF!+J292+S292+T292</f>
        <v>#REF!</v>
      </c>
      <c r="AA292" s="24" t="e">
        <f t="shared" si="60"/>
        <v>#REF!</v>
      </c>
    </row>
    <row r="293" spans="2:27" ht="13.5" hidden="1" customHeight="1" x14ac:dyDescent="0.2">
      <c r="B293" s="97"/>
      <c r="C293" s="284" t="s">
        <v>428</v>
      </c>
      <c r="D293" s="112" t="s">
        <v>548</v>
      </c>
      <c r="E293" s="354"/>
      <c r="F293" s="352">
        <v>0</v>
      </c>
      <c r="G293" s="155">
        <v>0</v>
      </c>
      <c r="H293" s="155">
        <v>0</v>
      </c>
      <c r="I293" s="433"/>
      <c r="J293" s="168"/>
      <c r="K293" s="168"/>
      <c r="L293" s="531"/>
      <c r="M293" s="532"/>
      <c r="N293" s="168"/>
      <c r="O293" s="559"/>
      <c r="P293" s="531"/>
      <c r="Q293" s="168">
        <v>0</v>
      </c>
      <c r="R293" s="155">
        <v>0</v>
      </c>
      <c r="S293" s="41"/>
      <c r="T293" s="41"/>
      <c r="U293" s="318">
        <f t="shared" si="68"/>
        <v>0</v>
      </c>
      <c r="V293" s="24">
        <f t="shared" si="61"/>
        <v>0</v>
      </c>
      <c r="W293" s="24">
        <f t="shared" si="62"/>
        <v>0</v>
      </c>
      <c r="X293" s="24"/>
      <c r="Y293" s="24">
        <f t="shared" si="63"/>
        <v>0</v>
      </c>
      <c r="Z293" s="24" t="e">
        <f>E293+F293+H293+#REF!+J293+S293+T293</f>
        <v>#REF!</v>
      </c>
      <c r="AA293" s="24" t="e">
        <f t="shared" si="60"/>
        <v>#REF!</v>
      </c>
    </row>
    <row r="294" spans="2:27" ht="13.5" hidden="1" customHeight="1" thickBot="1" x14ac:dyDescent="0.25">
      <c r="B294" s="462"/>
      <c r="C294" s="463" t="s">
        <v>423</v>
      </c>
      <c r="D294" s="465" t="s">
        <v>436</v>
      </c>
      <c r="E294" s="361"/>
      <c r="F294" s="467">
        <v>0</v>
      </c>
      <c r="G294" s="158">
        <v>0</v>
      </c>
      <c r="H294" s="158">
        <v>0</v>
      </c>
      <c r="I294" s="548"/>
      <c r="J294" s="300"/>
      <c r="K294" s="300"/>
      <c r="L294" s="566"/>
      <c r="M294" s="546"/>
      <c r="N294" s="300"/>
      <c r="O294" s="567"/>
      <c r="P294" s="566"/>
      <c r="Q294" s="367">
        <v>0</v>
      </c>
      <c r="R294" s="158">
        <v>0</v>
      </c>
      <c r="S294" s="41"/>
      <c r="T294" s="41"/>
      <c r="U294" s="318">
        <f t="shared" si="68"/>
        <v>0</v>
      </c>
      <c r="V294" s="24">
        <f t="shared" si="61"/>
        <v>0</v>
      </c>
      <c r="W294" s="24">
        <f t="shared" si="62"/>
        <v>0</v>
      </c>
      <c r="X294" s="24"/>
      <c r="Y294" s="24">
        <f t="shared" si="63"/>
        <v>0</v>
      </c>
      <c r="Z294" s="24" t="e">
        <f>E294+F294+H294+#REF!+J294+S294+T294</f>
        <v>#REF!</v>
      </c>
      <c r="AA294" s="24" t="e">
        <f t="shared" si="60"/>
        <v>#REF!</v>
      </c>
    </row>
    <row r="295" spans="2:27" ht="13.5" hidden="1" customHeight="1" x14ac:dyDescent="0.2">
      <c r="B295" s="662" t="s">
        <v>529</v>
      </c>
      <c r="C295" s="663"/>
      <c r="D295" s="389">
        <v>60</v>
      </c>
      <c r="E295" s="390"/>
      <c r="F295" s="391"/>
      <c r="G295" s="438">
        <f>G296+G297</f>
        <v>0</v>
      </c>
      <c r="H295" s="438"/>
      <c r="I295" s="569"/>
      <c r="J295" s="392"/>
      <c r="K295" s="392"/>
      <c r="L295" s="570"/>
      <c r="M295" s="571"/>
      <c r="N295" s="392"/>
      <c r="O295" s="572"/>
      <c r="P295" s="570"/>
      <c r="Q295" s="571"/>
      <c r="R295" s="438"/>
      <c r="S295" s="78"/>
      <c r="T295" s="41"/>
      <c r="U295" s="318"/>
      <c r="V295" s="24"/>
      <c r="W295" s="24"/>
      <c r="X295" s="24"/>
      <c r="Y295" s="24"/>
      <c r="Z295" s="24"/>
      <c r="AA295" s="24"/>
    </row>
    <row r="296" spans="2:27" ht="13.5" hidden="1" customHeight="1" x14ac:dyDescent="0.2">
      <c r="B296" s="80"/>
      <c r="C296" s="284" t="s">
        <v>525</v>
      </c>
      <c r="D296" s="370">
        <v>60.01</v>
      </c>
      <c r="E296" s="361"/>
      <c r="F296" s="250"/>
      <c r="G296" s="167">
        <v>0</v>
      </c>
      <c r="H296" s="167"/>
      <c r="I296" s="548"/>
      <c r="J296" s="300"/>
      <c r="K296" s="300"/>
      <c r="L296" s="566"/>
      <c r="M296" s="546"/>
      <c r="N296" s="300"/>
      <c r="O296" s="567"/>
      <c r="P296" s="566"/>
      <c r="Q296" s="546"/>
      <c r="R296" s="167"/>
      <c r="S296" s="78"/>
      <c r="T296" s="41"/>
      <c r="U296" s="318"/>
      <c r="V296" s="24"/>
      <c r="W296" s="24"/>
      <c r="X296" s="24"/>
      <c r="Y296" s="24"/>
      <c r="Z296" s="24"/>
      <c r="AA296" s="24"/>
    </row>
    <row r="297" spans="2:27" ht="13.5" hidden="1" customHeight="1" x14ac:dyDescent="0.2">
      <c r="B297" s="80"/>
      <c r="C297" s="284" t="s">
        <v>527</v>
      </c>
      <c r="D297" s="370">
        <v>60.03</v>
      </c>
      <c r="E297" s="361"/>
      <c r="F297" s="250"/>
      <c r="G297" s="167">
        <v>0</v>
      </c>
      <c r="H297" s="167"/>
      <c r="I297" s="548"/>
      <c r="J297" s="300"/>
      <c r="K297" s="300"/>
      <c r="L297" s="566"/>
      <c r="M297" s="546"/>
      <c r="N297" s="300"/>
      <c r="O297" s="567"/>
      <c r="P297" s="566"/>
      <c r="Q297" s="546"/>
      <c r="R297" s="167"/>
      <c r="S297" s="78"/>
      <c r="T297" s="41"/>
      <c r="U297" s="318"/>
      <c r="V297" s="24"/>
      <c r="W297" s="24"/>
      <c r="X297" s="24"/>
      <c r="Y297" s="24"/>
      <c r="Z297" s="24"/>
      <c r="AA297" s="24"/>
    </row>
    <row r="298" spans="2:27" ht="13.5" hidden="1" customHeight="1" thickBot="1" x14ac:dyDescent="0.25">
      <c r="B298" s="80"/>
      <c r="C298" s="285"/>
      <c r="D298" s="113"/>
      <c r="E298" s="393"/>
      <c r="F298" s="250"/>
      <c r="G298" s="167"/>
      <c r="H298" s="167"/>
      <c r="I298" s="549"/>
      <c r="J298" s="367"/>
      <c r="K298" s="300"/>
      <c r="L298" s="566"/>
      <c r="M298" s="539"/>
      <c r="N298" s="367"/>
      <c r="O298" s="573"/>
      <c r="P298" s="540"/>
      <c r="Q298" s="539"/>
      <c r="R298" s="167"/>
      <c r="S298" s="78"/>
      <c r="T298" s="41"/>
      <c r="U298" s="318">
        <f t="shared" si="68"/>
        <v>0</v>
      </c>
      <c r="V298" s="24">
        <f t="shared" si="61"/>
        <v>0</v>
      </c>
      <c r="W298" s="24">
        <f t="shared" si="62"/>
        <v>0</v>
      </c>
      <c r="X298" s="24"/>
      <c r="Y298" s="24">
        <f t="shared" si="63"/>
        <v>0</v>
      </c>
      <c r="Z298" s="24" t="e">
        <f>E298+F298+H298+#REF!+J298+S298+T298</f>
        <v>#REF!</v>
      </c>
      <c r="AA298" s="24" t="e">
        <f t="shared" si="60"/>
        <v>#REF!</v>
      </c>
    </row>
    <row r="299" spans="2:27" ht="12.75" customHeight="1" x14ac:dyDescent="0.25">
      <c r="B299" s="81" t="s">
        <v>437</v>
      </c>
      <c r="C299" s="394"/>
      <c r="D299" s="402" t="s">
        <v>438</v>
      </c>
      <c r="E299" s="140">
        <f t="shared" ref="E299:T299" si="71">E300</f>
        <v>0</v>
      </c>
      <c r="F299" s="434">
        <f t="shared" si="71"/>
        <v>0</v>
      </c>
      <c r="G299" s="333">
        <f t="shared" si="71"/>
        <v>0</v>
      </c>
      <c r="H299" s="153">
        <f t="shared" si="71"/>
        <v>181.63</v>
      </c>
      <c r="I299" s="333">
        <f t="shared" si="71"/>
        <v>0</v>
      </c>
      <c r="J299" s="574">
        <f t="shared" si="71"/>
        <v>0</v>
      </c>
      <c r="K299" s="304">
        <f t="shared" si="71"/>
        <v>0</v>
      </c>
      <c r="L299" s="575">
        <f t="shared" si="71"/>
        <v>0</v>
      </c>
      <c r="M299" s="576">
        <f t="shared" si="71"/>
        <v>0</v>
      </c>
      <c r="N299" s="304">
        <f t="shared" si="71"/>
        <v>0</v>
      </c>
      <c r="O299" s="333">
        <f t="shared" si="71"/>
        <v>0</v>
      </c>
      <c r="P299" s="574">
        <f t="shared" si="71"/>
        <v>0</v>
      </c>
      <c r="Q299" s="574">
        <f t="shared" si="71"/>
        <v>0</v>
      </c>
      <c r="R299" s="466">
        <f t="shared" si="71"/>
        <v>0</v>
      </c>
      <c r="S299" s="413">
        <f t="shared" si="71"/>
        <v>0</v>
      </c>
      <c r="T299" s="35">
        <f t="shared" si="71"/>
        <v>0</v>
      </c>
      <c r="U299" s="318">
        <f t="shared" si="68"/>
        <v>181.63</v>
      </c>
      <c r="V299" s="24">
        <f t="shared" si="61"/>
        <v>181.63</v>
      </c>
      <c r="W299" s="24">
        <f t="shared" si="62"/>
        <v>181.63</v>
      </c>
      <c r="X299" s="24"/>
      <c r="Y299" s="24">
        <f t="shared" si="63"/>
        <v>181.63</v>
      </c>
      <c r="Z299" s="24" t="e">
        <f>E299+F299+H299+#REF!+J299+S299+T299</f>
        <v>#REF!</v>
      </c>
      <c r="AA299" s="24" t="e">
        <f t="shared" si="60"/>
        <v>#REF!</v>
      </c>
    </row>
    <row r="300" spans="2:27" ht="12.75" customHeight="1" x14ac:dyDescent="0.25">
      <c r="B300" s="57" t="s">
        <v>439</v>
      </c>
      <c r="C300" s="271"/>
      <c r="D300" s="115">
        <v>71</v>
      </c>
      <c r="E300" s="132">
        <f>E301+E308</f>
        <v>0</v>
      </c>
      <c r="F300" s="138">
        <f t="shared" ref="F300:T300" si="72">F301+F308</f>
        <v>0</v>
      </c>
      <c r="G300" s="134">
        <f>G301+G308</f>
        <v>0</v>
      </c>
      <c r="H300" s="139">
        <f t="shared" si="72"/>
        <v>181.63</v>
      </c>
      <c r="I300" s="134">
        <f>I301+I308</f>
        <v>0</v>
      </c>
      <c r="J300" s="353">
        <f t="shared" si="72"/>
        <v>0</v>
      </c>
      <c r="K300" s="157">
        <f t="shared" si="72"/>
        <v>0</v>
      </c>
      <c r="L300" s="308">
        <f t="shared" si="72"/>
        <v>0</v>
      </c>
      <c r="M300" s="306">
        <f t="shared" si="72"/>
        <v>0</v>
      </c>
      <c r="N300" s="157">
        <f t="shared" si="72"/>
        <v>0</v>
      </c>
      <c r="O300" s="134">
        <f t="shared" si="72"/>
        <v>0</v>
      </c>
      <c r="P300" s="353">
        <f t="shared" si="72"/>
        <v>0</v>
      </c>
      <c r="Q300" s="353">
        <f>Q301+Q308</f>
        <v>0</v>
      </c>
      <c r="R300" s="154">
        <f t="shared" si="72"/>
        <v>0</v>
      </c>
      <c r="S300" s="414">
        <f t="shared" si="72"/>
        <v>0</v>
      </c>
      <c r="T300" s="35">
        <f t="shared" si="72"/>
        <v>0</v>
      </c>
      <c r="U300" s="318">
        <f t="shared" si="68"/>
        <v>181.63</v>
      </c>
      <c r="V300" s="24">
        <f t="shared" si="61"/>
        <v>181.63</v>
      </c>
      <c r="W300" s="24">
        <f t="shared" si="62"/>
        <v>181.63</v>
      </c>
      <c r="X300" s="24"/>
      <c r="Y300" s="24">
        <f t="shared" si="63"/>
        <v>181.63</v>
      </c>
      <c r="Z300" s="24" t="e">
        <f>E300+F300+H300+#REF!+J300+S300+T300</f>
        <v>#REF!</v>
      </c>
      <c r="AA300" s="24" t="e">
        <f t="shared" si="60"/>
        <v>#REF!</v>
      </c>
    </row>
    <row r="301" spans="2:27" ht="12.75" customHeight="1" x14ac:dyDescent="0.2">
      <c r="B301" s="426" t="s">
        <v>440</v>
      </c>
      <c r="C301" s="271"/>
      <c r="D301" s="115" t="s">
        <v>441</v>
      </c>
      <c r="E301" s="135">
        <f>E302+E303+E304+E305</f>
        <v>0</v>
      </c>
      <c r="F301" s="138">
        <f t="shared" ref="F301:T301" si="73">F302+F303+F304+F305</f>
        <v>0</v>
      </c>
      <c r="G301" s="134">
        <f t="shared" si="73"/>
        <v>0</v>
      </c>
      <c r="H301" s="139">
        <f t="shared" si="73"/>
        <v>121.19</v>
      </c>
      <c r="I301" s="433">
        <f>I302+I303+I304+I305</f>
        <v>0</v>
      </c>
      <c r="J301" s="365">
        <f t="shared" si="73"/>
        <v>0</v>
      </c>
      <c r="K301" s="168">
        <f t="shared" si="73"/>
        <v>0</v>
      </c>
      <c r="L301" s="531">
        <f t="shared" si="73"/>
        <v>0</v>
      </c>
      <c r="M301" s="532">
        <f t="shared" si="73"/>
        <v>0</v>
      </c>
      <c r="N301" s="168">
        <f t="shared" si="73"/>
        <v>0</v>
      </c>
      <c r="O301" s="433">
        <f t="shared" si="73"/>
        <v>0</v>
      </c>
      <c r="P301" s="365">
        <f t="shared" si="73"/>
        <v>0</v>
      </c>
      <c r="Q301" s="353">
        <f>Q302+Q303+Q304+Q305</f>
        <v>0</v>
      </c>
      <c r="R301" s="139">
        <f t="shared" si="73"/>
        <v>0</v>
      </c>
      <c r="S301" s="173">
        <f t="shared" si="73"/>
        <v>0</v>
      </c>
      <c r="T301" s="128">
        <f t="shared" si="73"/>
        <v>0</v>
      </c>
      <c r="U301" s="318">
        <f t="shared" si="68"/>
        <v>121.19</v>
      </c>
      <c r="V301" s="24">
        <f t="shared" si="61"/>
        <v>121.19</v>
      </c>
      <c r="W301" s="24">
        <f t="shared" si="62"/>
        <v>121.19</v>
      </c>
      <c r="X301" s="24"/>
      <c r="Y301" s="24">
        <f t="shared" si="63"/>
        <v>121.19</v>
      </c>
      <c r="Z301" s="24" t="e">
        <f>E301+F301+H301+#REF!+J301+S301+T301</f>
        <v>#REF!</v>
      </c>
      <c r="AA301" s="24" t="e">
        <f t="shared" si="60"/>
        <v>#REF!</v>
      </c>
    </row>
    <row r="302" spans="2:27" ht="12.75" hidden="1" customHeight="1" x14ac:dyDescent="0.2">
      <c r="B302" s="426"/>
      <c r="C302" s="271" t="s">
        <v>442</v>
      </c>
      <c r="D302" s="403" t="s">
        <v>443</v>
      </c>
      <c r="E302" s="135"/>
      <c r="F302" s="432">
        <v>0</v>
      </c>
      <c r="G302" s="433">
        <v>0</v>
      </c>
      <c r="H302" s="155">
        <v>0</v>
      </c>
      <c r="I302" s="433"/>
      <c r="J302" s="365"/>
      <c r="K302" s="168">
        <v>0</v>
      </c>
      <c r="L302" s="531">
        <v>0</v>
      </c>
      <c r="M302" s="532"/>
      <c r="N302" s="168"/>
      <c r="O302" s="433"/>
      <c r="P302" s="365"/>
      <c r="Q302" s="365"/>
      <c r="R302" s="155">
        <v>0</v>
      </c>
      <c r="S302" s="173">
        <v>0</v>
      </c>
      <c r="T302" s="41"/>
      <c r="U302" s="318">
        <f t="shared" si="68"/>
        <v>0</v>
      </c>
      <c r="V302" s="24">
        <f t="shared" si="61"/>
        <v>0</v>
      </c>
      <c r="W302" s="24">
        <f t="shared" si="62"/>
        <v>0</v>
      </c>
      <c r="Y302" s="24">
        <f t="shared" si="63"/>
        <v>0</v>
      </c>
      <c r="Z302" s="24" t="e">
        <f>E302+F302+H302+#REF!+J302+S302+T302</f>
        <v>#REF!</v>
      </c>
      <c r="AA302" s="24" t="e">
        <f t="shared" si="60"/>
        <v>#REF!</v>
      </c>
    </row>
    <row r="303" spans="2:27" ht="12.75" customHeight="1" thickBot="1" x14ac:dyDescent="0.25">
      <c r="B303" s="349"/>
      <c r="C303" s="395" t="s">
        <v>505</v>
      </c>
      <c r="D303" s="403" t="s">
        <v>444</v>
      </c>
      <c r="E303" s="363"/>
      <c r="F303" s="432">
        <v>0</v>
      </c>
      <c r="G303" s="433">
        <v>0</v>
      </c>
      <c r="H303" s="155">
        <f>117.94+3.25</f>
        <v>121.19</v>
      </c>
      <c r="I303" s="433"/>
      <c r="J303" s="365"/>
      <c r="K303" s="168">
        <v>0</v>
      </c>
      <c r="L303" s="531"/>
      <c r="M303" s="532"/>
      <c r="N303" s="168"/>
      <c r="O303" s="559"/>
      <c r="P303" s="577"/>
      <c r="Q303" s="365">
        <v>0</v>
      </c>
      <c r="R303" s="155">
        <v>0</v>
      </c>
      <c r="S303" s="173"/>
      <c r="T303" s="41"/>
      <c r="U303" s="318">
        <f t="shared" si="68"/>
        <v>121.19</v>
      </c>
      <c r="V303" s="24">
        <f t="shared" si="61"/>
        <v>121.19</v>
      </c>
      <c r="W303" s="24">
        <f t="shared" si="62"/>
        <v>121.19</v>
      </c>
      <c r="Y303" s="24">
        <f t="shared" si="63"/>
        <v>121.19</v>
      </c>
      <c r="Z303" s="24" t="e">
        <f>E303+F303+H303+#REF!+J303+S303+T303</f>
        <v>#REF!</v>
      </c>
      <c r="AA303" s="24" t="e">
        <f t="shared" si="60"/>
        <v>#REF!</v>
      </c>
    </row>
    <row r="304" spans="2:27" ht="12.75" hidden="1" customHeight="1" x14ac:dyDescent="0.2">
      <c r="B304" s="426"/>
      <c r="C304" s="61" t="s">
        <v>445</v>
      </c>
      <c r="D304" s="403" t="s">
        <v>446</v>
      </c>
      <c r="E304" s="137"/>
      <c r="F304" s="352">
        <v>0</v>
      </c>
      <c r="G304" s="433">
        <v>0</v>
      </c>
      <c r="H304" s="155">
        <v>0</v>
      </c>
      <c r="I304" s="433"/>
      <c r="J304" s="365"/>
      <c r="K304" s="168"/>
      <c r="L304" s="531"/>
      <c r="M304" s="537"/>
      <c r="N304" s="168"/>
      <c r="O304" s="559"/>
      <c r="P304" s="577"/>
      <c r="Q304" s="365">
        <v>0</v>
      </c>
      <c r="R304" s="155">
        <v>0</v>
      </c>
      <c r="S304" s="173"/>
      <c r="T304" s="41"/>
      <c r="U304" s="318">
        <f t="shared" si="68"/>
        <v>0</v>
      </c>
      <c r="V304" s="24">
        <f t="shared" si="61"/>
        <v>0</v>
      </c>
      <c r="W304" s="24">
        <f t="shared" si="62"/>
        <v>0</v>
      </c>
      <c r="Y304" s="24">
        <f t="shared" si="63"/>
        <v>0</v>
      </c>
      <c r="Z304" s="24" t="e">
        <f>E304+F304+H304+#REF!+J304+S304+T304</f>
        <v>#REF!</v>
      </c>
      <c r="AA304" s="24" t="e">
        <f t="shared" si="60"/>
        <v>#REF!</v>
      </c>
    </row>
    <row r="305" spans="2:27" ht="12.75" hidden="1" customHeight="1" thickBot="1" x14ac:dyDescent="0.25">
      <c r="B305" s="426"/>
      <c r="C305" s="61" t="s">
        <v>447</v>
      </c>
      <c r="D305" s="403" t="s">
        <v>448</v>
      </c>
      <c r="E305" s="141"/>
      <c r="F305" s="352">
        <v>0</v>
      </c>
      <c r="G305" s="433">
        <v>0</v>
      </c>
      <c r="H305" s="155">
        <v>0</v>
      </c>
      <c r="I305" s="549"/>
      <c r="J305" s="541"/>
      <c r="K305" s="168">
        <v>0</v>
      </c>
      <c r="L305" s="531">
        <v>0</v>
      </c>
      <c r="M305" s="539"/>
      <c r="N305" s="367"/>
      <c r="O305" s="573"/>
      <c r="P305" s="578"/>
      <c r="Q305" s="541">
        <v>0</v>
      </c>
      <c r="R305" s="155">
        <v>0</v>
      </c>
      <c r="S305" s="173">
        <v>0</v>
      </c>
      <c r="T305" s="41"/>
      <c r="U305" s="318">
        <f t="shared" si="68"/>
        <v>0</v>
      </c>
      <c r="V305" s="24">
        <f t="shared" si="61"/>
        <v>0</v>
      </c>
      <c r="W305" s="24">
        <f t="shared" si="62"/>
        <v>0</v>
      </c>
      <c r="Y305" s="24">
        <f t="shared" si="63"/>
        <v>0</v>
      </c>
      <c r="Z305" s="24" t="e">
        <f>E305+F305+H305+#REF!+J305+S305+T305</f>
        <v>#REF!</v>
      </c>
      <c r="AA305" s="24" t="e">
        <f t="shared" si="60"/>
        <v>#REF!</v>
      </c>
    </row>
    <row r="306" spans="2:27" ht="12.75" hidden="1" customHeight="1" x14ac:dyDescent="0.2">
      <c r="B306" s="426" t="s">
        <v>449</v>
      </c>
      <c r="C306" s="269"/>
      <c r="D306" s="115" t="s">
        <v>450</v>
      </c>
      <c r="E306" s="137"/>
      <c r="F306" s="352"/>
      <c r="G306" s="433"/>
      <c r="H306" s="155"/>
      <c r="I306" s="544"/>
      <c r="J306" s="543">
        <v>0</v>
      </c>
      <c r="K306" s="168"/>
      <c r="L306" s="531"/>
      <c r="M306" s="579"/>
      <c r="N306" s="299"/>
      <c r="O306" s="568"/>
      <c r="P306" s="580"/>
      <c r="Q306" s="543"/>
      <c r="R306" s="155"/>
      <c r="S306" s="422"/>
      <c r="T306" s="82"/>
      <c r="U306" s="318">
        <f t="shared" si="68"/>
        <v>0</v>
      </c>
      <c r="V306" s="24">
        <f t="shared" si="61"/>
        <v>0</v>
      </c>
      <c r="W306" s="24">
        <f t="shared" si="62"/>
        <v>0</v>
      </c>
      <c r="Y306" s="24">
        <f t="shared" si="63"/>
        <v>0</v>
      </c>
      <c r="Z306" s="24" t="e">
        <f>E306+F306+H306+#REF!+J306+S306+T306</f>
        <v>#REF!</v>
      </c>
      <c r="AA306" s="24" t="e">
        <f t="shared" si="60"/>
        <v>#REF!</v>
      </c>
    </row>
    <row r="307" spans="2:27" ht="12.75" hidden="1" customHeight="1" x14ac:dyDescent="0.2">
      <c r="B307" s="426"/>
      <c r="C307" s="61" t="s">
        <v>451</v>
      </c>
      <c r="D307" s="403" t="s">
        <v>452</v>
      </c>
      <c r="E307" s="133"/>
      <c r="F307" s="352"/>
      <c r="G307" s="433"/>
      <c r="H307" s="155"/>
      <c r="I307" s="427"/>
      <c r="J307" s="365">
        <v>0</v>
      </c>
      <c r="K307" s="168"/>
      <c r="L307" s="531"/>
      <c r="M307" s="579"/>
      <c r="N307" s="168"/>
      <c r="O307" s="559"/>
      <c r="P307" s="577"/>
      <c r="Q307" s="365"/>
      <c r="R307" s="155"/>
      <c r="S307" s="422"/>
      <c r="T307" s="82"/>
      <c r="U307" s="318">
        <f t="shared" si="68"/>
        <v>0</v>
      </c>
      <c r="V307" s="24">
        <f t="shared" si="61"/>
        <v>0</v>
      </c>
      <c r="W307" s="24">
        <f t="shared" si="62"/>
        <v>0</v>
      </c>
      <c r="Y307" s="24">
        <f t="shared" si="63"/>
        <v>0</v>
      </c>
      <c r="Z307" s="24" t="e">
        <f>E307+F307+H307+#REF!+J307+S307+T307</f>
        <v>#REF!</v>
      </c>
      <c r="AA307" s="24" t="e">
        <f t="shared" si="60"/>
        <v>#REF!</v>
      </c>
    </row>
    <row r="308" spans="2:27" ht="12.75" customHeight="1" thickBot="1" x14ac:dyDescent="0.25">
      <c r="B308" s="83" t="s">
        <v>453</v>
      </c>
      <c r="C308" s="281"/>
      <c r="D308" s="404" t="s">
        <v>454</v>
      </c>
      <c r="E308" s="364"/>
      <c r="F308" s="431">
        <v>0</v>
      </c>
      <c r="G308" s="136">
        <v>0</v>
      </c>
      <c r="H308" s="431">
        <v>60.44</v>
      </c>
      <c r="I308" s="581"/>
      <c r="J308" s="430">
        <v>0</v>
      </c>
      <c r="K308" s="298">
        <v>0</v>
      </c>
      <c r="L308" s="582">
        <v>0</v>
      </c>
      <c r="M308" s="307"/>
      <c r="N308" s="298">
        <v>0</v>
      </c>
      <c r="O308" s="583"/>
      <c r="P308" s="584">
        <v>0</v>
      </c>
      <c r="Q308" s="430">
        <v>0</v>
      </c>
      <c r="R308" s="431">
        <v>0</v>
      </c>
      <c r="S308" s="423">
        <v>0</v>
      </c>
      <c r="T308" s="84"/>
      <c r="U308" s="318">
        <f t="shared" si="68"/>
        <v>60.44</v>
      </c>
      <c r="V308" s="24">
        <f t="shared" si="61"/>
        <v>60.44</v>
      </c>
      <c r="W308" s="24">
        <f t="shared" si="62"/>
        <v>60.44</v>
      </c>
      <c r="Y308" s="24">
        <f t="shared" si="63"/>
        <v>60.44</v>
      </c>
      <c r="Z308" s="24" t="e">
        <f>E308+F308+H308+#REF!+J308+S308+T308</f>
        <v>#REF!</v>
      </c>
      <c r="AA308" s="24" t="e">
        <f t="shared" si="60"/>
        <v>#REF!</v>
      </c>
    </row>
    <row r="309" spans="2:27" ht="15" hidden="1" customHeight="1" x14ac:dyDescent="0.2">
      <c r="B309" s="323"/>
      <c r="C309" s="85"/>
      <c r="D309" s="114"/>
      <c r="E309" s="341"/>
      <c r="F309" s="344"/>
      <c r="G309" s="147"/>
      <c r="H309" s="147"/>
      <c r="I309" s="147"/>
      <c r="J309" s="147"/>
      <c r="K309" s="147"/>
      <c r="L309" s="147"/>
      <c r="M309" s="147"/>
      <c r="N309" s="147"/>
      <c r="O309" s="147"/>
      <c r="P309" s="147"/>
      <c r="Q309" s="147"/>
      <c r="U309" s="319"/>
      <c r="V309" s="24">
        <f t="shared" si="61"/>
        <v>0</v>
      </c>
      <c r="Y309" s="24">
        <f t="shared" si="63"/>
        <v>0</v>
      </c>
      <c r="Z309" s="24" t="e">
        <f>E309+F309+H309+#REF!+J309+S309+T309</f>
        <v>#REF!</v>
      </c>
      <c r="AA309" s="24" t="e">
        <f t="shared" ref="AA309:AA322" si="74">Y309-Z309</f>
        <v>#REF!</v>
      </c>
    </row>
    <row r="310" spans="2:27" ht="15" hidden="1" customHeight="1" x14ac:dyDescent="0.2">
      <c r="B310" s="322" t="s">
        <v>455</v>
      </c>
      <c r="C310" s="61"/>
      <c r="D310" s="115">
        <v>72</v>
      </c>
      <c r="E310" s="342"/>
      <c r="F310" s="344"/>
      <c r="G310" s="147"/>
      <c r="H310" s="147"/>
      <c r="I310" s="147"/>
      <c r="J310" s="147"/>
      <c r="K310" s="147"/>
      <c r="L310" s="147"/>
      <c r="M310" s="147"/>
      <c r="N310" s="147"/>
      <c r="O310" s="147"/>
      <c r="P310" s="147"/>
      <c r="Q310" s="147"/>
      <c r="U310" s="319"/>
      <c r="V310" s="24">
        <f t="shared" si="61"/>
        <v>0</v>
      </c>
      <c r="Y310" s="24">
        <f t="shared" si="63"/>
        <v>0</v>
      </c>
      <c r="Z310" s="24" t="e">
        <f>E310+F310+H310+#REF!+J310+S310+T310</f>
        <v>#REF!</v>
      </c>
      <c r="AA310" s="24" t="e">
        <f t="shared" si="74"/>
        <v>#REF!</v>
      </c>
    </row>
    <row r="311" spans="2:27" ht="15" hidden="1" customHeight="1" x14ac:dyDescent="0.2">
      <c r="B311" s="324" t="s">
        <v>456</v>
      </c>
      <c r="C311" s="87"/>
      <c r="D311" s="115" t="s">
        <v>457</v>
      </c>
      <c r="E311" s="342"/>
      <c r="F311" s="344"/>
      <c r="G311" s="147"/>
      <c r="H311" s="147"/>
      <c r="I311" s="147"/>
      <c r="J311" s="147"/>
      <c r="K311" s="147"/>
      <c r="L311" s="147"/>
      <c r="M311" s="147"/>
      <c r="N311" s="147"/>
      <c r="O311" s="147"/>
      <c r="P311" s="147"/>
      <c r="Q311" s="147"/>
      <c r="U311" s="319"/>
      <c r="V311" s="24">
        <f t="shared" si="61"/>
        <v>0</v>
      </c>
      <c r="Y311" s="24">
        <f t="shared" si="63"/>
        <v>0</v>
      </c>
      <c r="Z311" s="24" t="e">
        <f>E311+F311+H311+#REF!+J311+S311+T311</f>
        <v>#REF!</v>
      </c>
      <c r="AA311" s="24" t="e">
        <f t="shared" si="74"/>
        <v>#REF!</v>
      </c>
    </row>
    <row r="312" spans="2:27" ht="15" hidden="1" customHeight="1" x14ac:dyDescent="0.2">
      <c r="B312" s="324"/>
      <c r="C312" s="61" t="s">
        <v>458</v>
      </c>
      <c r="D312" s="116" t="s">
        <v>459</v>
      </c>
      <c r="E312" s="342"/>
      <c r="F312" s="344"/>
      <c r="G312" s="147"/>
      <c r="H312" s="147"/>
      <c r="I312" s="147"/>
      <c r="J312" s="147"/>
      <c r="K312" s="147"/>
      <c r="L312" s="147"/>
      <c r="M312" s="147"/>
      <c r="N312" s="147"/>
      <c r="O312" s="147"/>
      <c r="P312" s="147"/>
      <c r="Q312" s="147"/>
      <c r="U312" s="319"/>
      <c r="V312" s="24">
        <f t="shared" si="61"/>
        <v>0</v>
      </c>
      <c r="Y312" s="24">
        <f t="shared" si="63"/>
        <v>0</v>
      </c>
      <c r="Z312" s="24" t="e">
        <f>E312+F312+H312+#REF!+J312+S312+T312</f>
        <v>#REF!</v>
      </c>
      <c r="AA312" s="24" t="e">
        <f t="shared" si="74"/>
        <v>#REF!</v>
      </c>
    </row>
    <row r="313" spans="2:27" ht="15" hidden="1" customHeight="1" x14ac:dyDescent="0.2">
      <c r="B313" s="324"/>
      <c r="C313" s="61"/>
      <c r="D313" s="116"/>
      <c r="E313" s="342"/>
      <c r="F313" s="344"/>
      <c r="G313" s="147"/>
      <c r="H313" s="147"/>
      <c r="I313" s="147"/>
      <c r="J313" s="147"/>
      <c r="K313" s="147"/>
      <c r="L313" s="147"/>
      <c r="M313" s="147"/>
      <c r="N313" s="147"/>
      <c r="O313" s="147"/>
      <c r="P313" s="147"/>
      <c r="Q313" s="147"/>
      <c r="U313" s="319"/>
      <c r="V313" s="24">
        <f t="shared" ref="V313:V318" si="75">SUM(E313:T313)</f>
        <v>0</v>
      </c>
      <c r="Y313" s="24">
        <f t="shared" ref="Y313:Y321" si="76">SUM(E313:T313)</f>
        <v>0</v>
      </c>
      <c r="Z313" s="24" t="e">
        <f>E313+F313+H313+#REF!+J313+S313+T313</f>
        <v>#REF!</v>
      </c>
      <c r="AA313" s="24" t="e">
        <f t="shared" si="74"/>
        <v>#REF!</v>
      </c>
    </row>
    <row r="314" spans="2:27" ht="15" hidden="1" customHeight="1" x14ac:dyDescent="0.2">
      <c r="B314" s="324" t="s">
        <v>460</v>
      </c>
      <c r="C314" s="87"/>
      <c r="D314" s="117">
        <v>75</v>
      </c>
      <c r="E314" s="342"/>
      <c r="F314" s="344"/>
      <c r="G314" s="147"/>
      <c r="H314" s="147"/>
      <c r="I314" s="147"/>
      <c r="J314" s="147"/>
      <c r="K314" s="147"/>
      <c r="L314" s="147"/>
      <c r="M314" s="147"/>
      <c r="N314" s="147"/>
      <c r="O314" s="147"/>
      <c r="P314" s="147"/>
      <c r="Q314" s="147"/>
      <c r="U314" s="319"/>
      <c r="V314" s="24">
        <f t="shared" si="75"/>
        <v>0</v>
      </c>
      <c r="Y314" s="24">
        <f t="shared" si="76"/>
        <v>0</v>
      </c>
      <c r="Z314" s="24" t="e">
        <f>E314+F314+H314+#REF!+J314+S314+T314</f>
        <v>#REF!</v>
      </c>
      <c r="AA314" s="24" t="e">
        <f t="shared" si="74"/>
        <v>#REF!</v>
      </c>
    </row>
    <row r="315" spans="2:27" ht="15" hidden="1" customHeight="1" x14ac:dyDescent="0.2">
      <c r="B315" s="324"/>
      <c r="C315" s="87"/>
      <c r="D315" s="118"/>
      <c r="E315" s="342"/>
      <c r="F315" s="344"/>
      <c r="G315" s="147"/>
      <c r="H315" s="147"/>
      <c r="I315" s="147"/>
      <c r="J315" s="147"/>
      <c r="K315" s="147"/>
      <c r="L315" s="147"/>
      <c r="M315" s="147"/>
      <c r="N315" s="147"/>
      <c r="O315" s="147"/>
      <c r="P315" s="147"/>
      <c r="Q315" s="147"/>
      <c r="U315" s="319"/>
      <c r="V315" s="24">
        <f t="shared" si="75"/>
        <v>0</v>
      </c>
      <c r="Y315" s="24">
        <f t="shared" si="76"/>
        <v>0</v>
      </c>
      <c r="Z315" s="24" t="e">
        <f>E315+F315+H315+#REF!+J315+S315+T315</f>
        <v>#REF!</v>
      </c>
      <c r="AA315" s="24" t="e">
        <f t="shared" si="74"/>
        <v>#REF!</v>
      </c>
    </row>
    <row r="316" spans="2:27" ht="15" hidden="1" customHeight="1" thickBot="1" x14ac:dyDescent="0.25">
      <c r="B316" s="324"/>
      <c r="C316" s="87"/>
      <c r="D316" s="118"/>
      <c r="E316" s="342"/>
      <c r="F316" s="345"/>
      <c r="G316" s="147"/>
      <c r="H316" s="147"/>
      <c r="I316" s="147"/>
      <c r="J316" s="147"/>
      <c r="K316" s="147"/>
      <c r="L316" s="147"/>
      <c r="M316" s="147"/>
      <c r="N316" s="147"/>
      <c r="O316" s="147"/>
      <c r="P316" s="147"/>
      <c r="Q316" s="147"/>
      <c r="U316" s="319"/>
      <c r="V316" s="24">
        <f t="shared" si="75"/>
        <v>0</v>
      </c>
      <c r="Y316" s="24">
        <f t="shared" si="76"/>
        <v>0</v>
      </c>
      <c r="Z316" s="24" t="e">
        <f>E316+F316+H316+#REF!+J316+S316+T316</f>
        <v>#REF!</v>
      </c>
      <c r="AA316" s="24" t="e">
        <f t="shared" si="74"/>
        <v>#REF!</v>
      </c>
    </row>
    <row r="317" spans="2:27" ht="15" hidden="1" customHeight="1" x14ac:dyDescent="0.25">
      <c r="B317" s="660" t="s">
        <v>461</v>
      </c>
      <c r="C317" s="661"/>
      <c r="D317" s="119" t="s">
        <v>335</v>
      </c>
      <c r="E317" s="88">
        <f>E318</f>
        <v>0</v>
      </c>
      <c r="F317" s="343">
        <f>F318</f>
        <v>0</v>
      </c>
      <c r="G317" s="178">
        <v>0</v>
      </c>
      <c r="H317" s="178">
        <f t="shared" ref="H317:R317" si="77">H318</f>
        <v>0</v>
      </c>
      <c r="I317" s="178">
        <f t="shared" si="77"/>
        <v>0</v>
      </c>
      <c r="J317" s="177">
        <f t="shared" si="77"/>
        <v>0</v>
      </c>
      <c r="K317" s="177">
        <f t="shared" si="77"/>
        <v>0</v>
      </c>
      <c r="L317" s="177">
        <f t="shared" si="77"/>
        <v>0</v>
      </c>
      <c r="M317" s="177">
        <f t="shared" si="77"/>
        <v>0</v>
      </c>
      <c r="N317" s="177">
        <f t="shared" si="77"/>
        <v>0</v>
      </c>
      <c r="O317" s="178">
        <f t="shared" si="77"/>
        <v>0</v>
      </c>
      <c r="P317" s="177">
        <f t="shared" si="77"/>
        <v>0</v>
      </c>
      <c r="Q317" s="177">
        <f t="shared" si="77"/>
        <v>0</v>
      </c>
      <c r="R317" s="178">
        <f t="shared" si="77"/>
        <v>0</v>
      </c>
      <c r="U317" s="319"/>
      <c r="V317" s="24">
        <f t="shared" si="75"/>
        <v>0</v>
      </c>
      <c r="Y317" s="24">
        <f t="shared" si="76"/>
        <v>0</v>
      </c>
      <c r="Z317" s="24" t="e">
        <f>E317+F317+H317+#REF!+J317+S317+T317</f>
        <v>#REF!</v>
      </c>
      <c r="AA317" s="24" t="e">
        <f t="shared" si="74"/>
        <v>#REF!</v>
      </c>
    </row>
    <row r="318" spans="2:27" ht="27" hidden="1" customHeight="1" thickBot="1" x14ac:dyDescent="0.25">
      <c r="B318" s="654" t="s">
        <v>336</v>
      </c>
      <c r="C318" s="655"/>
      <c r="D318" s="120" t="s">
        <v>337</v>
      </c>
      <c r="E318" s="90"/>
      <c r="F318" s="176"/>
      <c r="G318" s="177"/>
      <c r="H318" s="177"/>
      <c r="I318" s="177"/>
      <c r="J318" s="177"/>
      <c r="K318" s="177"/>
      <c r="L318" s="177"/>
      <c r="M318" s="177"/>
      <c r="N318" s="177"/>
      <c r="O318" s="177"/>
      <c r="P318" s="177"/>
      <c r="Q318" s="177"/>
      <c r="R318" s="585"/>
      <c r="U318" s="319"/>
      <c r="V318" s="24">
        <f t="shared" si="75"/>
        <v>0</v>
      </c>
      <c r="Y318" s="24">
        <f t="shared" si="76"/>
        <v>0</v>
      </c>
      <c r="Z318" s="24" t="e">
        <f>E318+F318+H318+#REF!+J318+S318+T318</f>
        <v>#REF!</v>
      </c>
      <c r="AA318" s="24" t="e">
        <f t="shared" si="74"/>
        <v>#REF!</v>
      </c>
    </row>
    <row r="319" spans="2:27" ht="9" customHeight="1" x14ac:dyDescent="0.2">
      <c r="F319" s="123"/>
      <c r="G319" s="147"/>
      <c r="H319" s="147"/>
      <c r="I319" s="147"/>
      <c r="J319" s="147"/>
      <c r="K319" s="147"/>
      <c r="L319" s="147"/>
      <c r="M319" s="147"/>
      <c r="N319" s="147"/>
      <c r="O319" s="147"/>
      <c r="P319" s="147"/>
      <c r="Q319" s="147"/>
      <c r="U319" s="319"/>
      <c r="Y319" s="24">
        <f t="shared" si="76"/>
        <v>0</v>
      </c>
      <c r="Z319" s="24" t="e">
        <f>E319+F319+H319+#REF!+J319+S319+T319</f>
        <v>#REF!</v>
      </c>
      <c r="AA319" s="24" t="e">
        <f t="shared" si="74"/>
        <v>#REF!</v>
      </c>
    </row>
    <row r="320" spans="2:27" ht="15" customHeight="1" x14ac:dyDescent="0.2">
      <c r="B320" s="325" t="s">
        <v>462</v>
      </c>
      <c r="C320" s="43"/>
      <c r="D320" s="121" t="s">
        <v>463</v>
      </c>
      <c r="E320" s="86">
        <f t="shared" ref="E320:T320" si="78">E18-E52</f>
        <v>0</v>
      </c>
      <c r="F320" s="124">
        <f t="shared" si="78"/>
        <v>0</v>
      </c>
      <c r="G320" s="148">
        <f t="shared" si="78"/>
        <v>0</v>
      </c>
      <c r="H320" s="148">
        <f t="shared" si="78"/>
        <v>0</v>
      </c>
      <c r="I320" s="148">
        <f t="shared" si="78"/>
        <v>0</v>
      </c>
      <c r="J320" s="149">
        <f t="shared" si="78"/>
        <v>0</v>
      </c>
      <c r="K320" s="149">
        <f t="shared" si="78"/>
        <v>0</v>
      </c>
      <c r="L320" s="149">
        <f t="shared" si="78"/>
        <v>0</v>
      </c>
      <c r="M320" s="149">
        <f t="shared" si="78"/>
        <v>0</v>
      </c>
      <c r="N320" s="149">
        <f t="shared" si="78"/>
        <v>0</v>
      </c>
      <c r="O320" s="148">
        <f t="shared" si="78"/>
        <v>0</v>
      </c>
      <c r="P320" s="149">
        <f t="shared" si="78"/>
        <v>0</v>
      </c>
      <c r="Q320" s="149">
        <f t="shared" si="78"/>
        <v>0</v>
      </c>
      <c r="R320" s="586">
        <f t="shared" si="78"/>
        <v>0</v>
      </c>
      <c r="S320" s="86">
        <f t="shared" si="78"/>
        <v>0</v>
      </c>
      <c r="T320" s="86">
        <f t="shared" si="78"/>
        <v>0</v>
      </c>
      <c r="U320" s="320">
        <f>U19-U53</f>
        <v>0</v>
      </c>
      <c r="Y320" s="24">
        <f>SUM(E320:U320)</f>
        <v>0</v>
      </c>
      <c r="Z320" s="24" t="e">
        <f>E320+F320+H320+#REF!+J320+S320+T320</f>
        <v>#REF!</v>
      </c>
      <c r="AA320" s="24" t="e">
        <f t="shared" si="74"/>
        <v>#REF!</v>
      </c>
    </row>
    <row r="321" spans="1:27" ht="15" customHeight="1" x14ac:dyDescent="0.2">
      <c r="B321" s="325" t="s">
        <v>464</v>
      </c>
      <c r="C321" s="43"/>
      <c r="D321" s="121" t="s">
        <v>465</v>
      </c>
      <c r="E321" s="86">
        <f t="shared" ref="E321:U321" si="79">E32-E225</f>
        <v>0</v>
      </c>
      <c r="F321" s="125">
        <f t="shared" si="79"/>
        <v>0</v>
      </c>
      <c r="G321" s="148">
        <f t="shared" si="79"/>
        <v>0</v>
      </c>
      <c r="H321" s="148">
        <f t="shared" si="79"/>
        <v>0</v>
      </c>
      <c r="I321" s="148">
        <f t="shared" si="79"/>
        <v>0</v>
      </c>
      <c r="J321" s="149">
        <f t="shared" si="79"/>
        <v>0</v>
      </c>
      <c r="K321" s="149">
        <f t="shared" si="79"/>
        <v>0</v>
      </c>
      <c r="L321" s="149">
        <f t="shared" si="79"/>
        <v>0</v>
      </c>
      <c r="M321" s="149">
        <f t="shared" si="79"/>
        <v>0</v>
      </c>
      <c r="N321" s="149">
        <f t="shared" si="79"/>
        <v>0</v>
      </c>
      <c r="O321" s="148">
        <f t="shared" si="79"/>
        <v>0</v>
      </c>
      <c r="P321" s="149">
        <f t="shared" si="79"/>
        <v>0</v>
      </c>
      <c r="Q321" s="149">
        <f t="shared" si="79"/>
        <v>0</v>
      </c>
      <c r="R321" s="586">
        <f t="shared" si="79"/>
        <v>0</v>
      </c>
      <c r="S321" s="86">
        <f t="shared" si="79"/>
        <v>0</v>
      </c>
      <c r="T321" s="86">
        <f t="shared" si="79"/>
        <v>0</v>
      </c>
      <c r="U321" s="320">
        <f t="shared" si="79"/>
        <v>0</v>
      </c>
      <c r="V321" s="24">
        <f>V19-V53</f>
        <v>0</v>
      </c>
      <c r="Y321" s="24">
        <f t="shared" si="76"/>
        <v>0</v>
      </c>
      <c r="Z321" s="24" t="e">
        <f>E321+F321+H321+#REF!+J321+S321+T321</f>
        <v>#REF!</v>
      </c>
      <c r="AA321" s="24" t="e">
        <f t="shared" si="74"/>
        <v>#REF!</v>
      </c>
    </row>
    <row r="322" spans="1:27" ht="15" customHeight="1" x14ac:dyDescent="0.2">
      <c r="B322" s="326" t="s">
        <v>466</v>
      </c>
      <c r="C322" s="43"/>
      <c r="D322" s="121" t="s">
        <v>467</v>
      </c>
      <c r="E322" s="91">
        <f t="shared" ref="E322:U322" si="80">E18-E52</f>
        <v>0</v>
      </c>
      <c r="F322" s="126">
        <f t="shared" si="80"/>
        <v>0</v>
      </c>
      <c r="G322" s="149">
        <f t="shared" si="80"/>
        <v>0</v>
      </c>
      <c r="H322" s="149">
        <f t="shared" si="80"/>
        <v>0</v>
      </c>
      <c r="I322" s="149">
        <f t="shared" si="80"/>
        <v>0</v>
      </c>
      <c r="J322" s="149">
        <f t="shared" si="80"/>
        <v>0</v>
      </c>
      <c r="K322" s="149">
        <f t="shared" si="80"/>
        <v>0</v>
      </c>
      <c r="L322" s="149">
        <f t="shared" si="80"/>
        <v>0</v>
      </c>
      <c r="M322" s="149">
        <f t="shared" si="80"/>
        <v>0</v>
      </c>
      <c r="N322" s="149">
        <f t="shared" si="80"/>
        <v>0</v>
      </c>
      <c r="O322" s="149">
        <f t="shared" si="80"/>
        <v>0</v>
      </c>
      <c r="P322" s="149">
        <f t="shared" si="80"/>
        <v>0</v>
      </c>
      <c r="Q322" s="149">
        <f t="shared" si="80"/>
        <v>0</v>
      </c>
      <c r="R322" s="587">
        <f t="shared" si="80"/>
        <v>0</v>
      </c>
      <c r="S322" s="91">
        <f t="shared" si="80"/>
        <v>0</v>
      </c>
      <c r="T322" s="91">
        <f t="shared" si="80"/>
        <v>0</v>
      </c>
      <c r="U322" s="24">
        <f t="shared" si="80"/>
        <v>-7.1054273576010019E-15</v>
      </c>
      <c r="Y322" s="24">
        <f>SUM(E322:U322)</f>
        <v>-7.1054273576010019E-15</v>
      </c>
      <c r="Z322" s="24" t="e">
        <f>E322+F322+H322+#REF!+J322+S322+T322</f>
        <v>#REF!</v>
      </c>
      <c r="AA322" s="24" t="e">
        <f t="shared" si="74"/>
        <v>#REF!</v>
      </c>
    </row>
    <row r="323" spans="1:27" ht="15" customHeight="1" x14ac:dyDescent="0.2">
      <c r="F323" s="89"/>
    </row>
    <row r="324" spans="1:27" s="3" customFormat="1" ht="15" customHeight="1" x14ac:dyDescent="0.2">
      <c r="A324" s="332"/>
      <c r="B324"/>
      <c r="C324"/>
      <c r="D324" s="107"/>
      <c r="E324"/>
      <c r="F324" s="89"/>
      <c r="G324" s="144"/>
      <c r="H324" s="146"/>
      <c r="I324" s="146"/>
      <c r="J324" s="146"/>
      <c r="K324" s="146"/>
      <c r="L324" s="146"/>
      <c r="M324" s="146"/>
      <c r="N324" s="146"/>
      <c r="O324" s="146"/>
      <c r="P324" s="146"/>
      <c r="Q324" s="146"/>
      <c r="R324" s="146"/>
      <c r="S324" s="1"/>
      <c r="T324" s="2"/>
    </row>
    <row r="325" spans="1:27" s="3" customFormat="1" ht="15" customHeight="1" x14ac:dyDescent="0.2">
      <c r="A325" s="332"/>
      <c r="B325"/>
      <c r="C325"/>
      <c r="D325" s="107"/>
      <c r="E325"/>
      <c r="F325" s="89"/>
      <c r="G325" s="144"/>
      <c r="H325" s="146"/>
      <c r="I325" s="146"/>
      <c r="J325" s="146"/>
      <c r="K325" s="146"/>
      <c r="L325" s="146"/>
      <c r="M325" s="146"/>
      <c r="N325" s="146"/>
      <c r="O325" s="146"/>
      <c r="P325" s="146"/>
      <c r="Q325" s="146"/>
      <c r="R325" s="146"/>
      <c r="S325" s="1"/>
      <c r="T325" s="2"/>
    </row>
    <row r="326" spans="1:27" s="3" customFormat="1" ht="15" customHeight="1" x14ac:dyDescent="0.2">
      <c r="A326" s="332"/>
      <c r="B326"/>
      <c r="C326"/>
      <c r="D326" s="107"/>
      <c r="E326"/>
      <c r="F326" s="89"/>
      <c r="G326" s="144"/>
      <c r="H326" s="146"/>
      <c r="I326" s="146"/>
      <c r="J326" s="146"/>
      <c r="K326" s="146"/>
      <c r="L326" s="146"/>
      <c r="M326" s="146"/>
      <c r="N326" s="146"/>
      <c r="O326" s="146"/>
      <c r="P326" s="146"/>
      <c r="Q326" s="146"/>
      <c r="R326" s="146"/>
      <c r="S326" s="1"/>
      <c r="T326" s="2"/>
    </row>
    <row r="327" spans="1:27" s="3" customFormat="1" ht="15" customHeight="1" x14ac:dyDescent="0.2">
      <c r="A327" s="332"/>
      <c r="B327"/>
      <c r="C327"/>
      <c r="D327" s="107"/>
      <c r="E327"/>
      <c r="F327" s="89"/>
      <c r="G327" s="144"/>
      <c r="H327" s="146"/>
      <c r="I327" s="146"/>
      <c r="J327" s="146"/>
      <c r="K327" s="146"/>
      <c r="L327" s="146"/>
      <c r="M327" s="146"/>
      <c r="N327" s="146"/>
      <c r="O327" s="146"/>
      <c r="P327" s="146"/>
      <c r="Q327" s="146"/>
      <c r="R327" s="146"/>
      <c r="S327" s="1"/>
      <c r="T327" s="2"/>
    </row>
    <row r="328" spans="1:27" s="3" customFormat="1" ht="15" customHeight="1" x14ac:dyDescent="0.2">
      <c r="A328" s="332"/>
      <c r="B328"/>
      <c r="C328"/>
      <c r="D328" s="107"/>
      <c r="E328"/>
      <c r="F328" s="89"/>
      <c r="G328" s="144"/>
      <c r="H328" s="146"/>
      <c r="I328" s="146"/>
      <c r="J328" s="146"/>
      <c r="K328" s="146"/>
      <c r="L328" s="146"/>
      <c r="M328" s="146"/>
      <c r="N328" s="146"/>
      <c r="O328" s="146"/>
      <c r="P328" s="146"/>
      <c r="Q328" s="146"/>
      <c r="R328" s="146"/>
      <c r="S328" s="1"/>
      <c r="T328" s="2"/>
    </row>
    <row r="329" spans="1:27" s="3" customFormat="1" ht="15" customHeight="1" x14ac:dyDescent="0.2">
      <c r="A329" s="332"/>
      <c r="B329"/>
      <c r="C329"/>
      <c r="D329" s="107"/>
      <c r="E329"/>
      <c r="F329" s="89"/>
      <c r="G329" s="144"/>
      <c r="H329" s="146"/>
      <c r="I329" s="146"/>
      <c r="J329" s="146"/>
      <c r="K329" s="146"/>
      <c r="L329" s="146"/>
      <c r="M329" s="146"/>
      <c r="N329" s="146"/>
      <c r="O329" s="146"/>
      <c r="P329" s="146"/>
      <c r="Q329" s="146"/>
      <c r="R329" s="146"/>
      <c r="S329" s="1"/>
      <c r="T329" s="2"/>
    </row>
    <row r="330" spans="1:27" s="3" customFormat="1" ht="15" customHeight="1" x14ac:dyDescent="0.2">
      <c r="A330" s="332"/>
      <c r="B330"/>
      <c r="C330"/>
      <c r="D330" s="107"/>
      <c r="E330"/>
      <c r="F330" s="89"/>
      <c r="G330" s="144"/>
      <c r="H330" s="146"/>
      <c r="I330" s="146"/>
      <c r="J330" s="146"/>
      <c r="K330" s="146"/>
      <c r="L330" s="146"/>
      <c r="M330" s="146"/>
      <c r="N330" s="146"/>
      <c r="O330" s="146"/>
      <c r="P330" s="146"/>
      <c r="Q330" s="146"/>
      <c r="R330" s="146"/>
      <c r="S330" s="1"/>
      <c r="T330" s="2"/>
    </row>
    <row r="331" spans="1:27" s="3" customFormat="1" ht="15" customHeight="1" x14ac:dyDescent="0.2">
      <c r="A331" s="332"/>
      <c r="B331"/>
      <c r="C331"/>
      <c r="D331" s="107"/>
      <c r="E331"/>
      <c r="F331" s="89"/>
      <c r="G331" s="144"/>
      <c r="H331" s="146"/>
      <c r="I331" s="146"/>
      <c r="J331" s="146"/>
      <c r="K331" s="146"/>
      <c r="L331" s="146"/>
      <c r="M331" s="146"/>
      <c r="N331" s="146"/>
      <c r="O331" s="146"/>
      <c r="P331" s="146"/>
      <c r="Q331" s="146"/>
      <c r="R331" s="146"/>
      <c r="S331" s="1"/>
      <c r="T331" s="2"/>
    </row>
    <row r="332" spans="1:27" s="3" customFormat="1" ht="15" customHeight="1" x14ac:dyDescent="0.2">
      <c r="A332" s="332"/>
      <c r="B332"/>
      <c r="C332"/>
      <c r="D332" s="107"/>
      <c r="E332"/>
      <c r="F332"/>
      <c r="G332" s="144"/>
      <c r="H332" s="146"/>
      <c r="I332" s="146"/>
      <c r="J332" s="146"/>
      <c r="K332" s="146"/>
      <c r="L332" s="146"/>
      <c r="M332" s="146"/>
      <c r="N332" s="146"/>
      <c r="O332" s="146"/>
      <c r="P332" s="146"/>
      <c r="Q332" s="146"/>
      <c r="R332" s="146"/>
      <c r="S332" s="1"/>
      <c r="T332" s="2"/>
    </row>
    <row r="333" spans="1:27" s="3" customFormat="1" ht="15" customHeight="1" x14ac:dyDescent="0.2">
      <c r="A333" s="332"/>
      <c r="B333"/>
      <c r="C333"/>
      <c r="D333" s="107"/>
      <c r="E333"/>
      <c r="F333"/>
      <c r="G333" s="144"/>
      <c r="H333" s="146"/>
      <c r="I333" s="146"/>
      <c r="J333" s="146"/>
      <c r="K333" s="146"/>
      <c r="L333" s="146"/>
      <c r="M333" s="146"/>
      <c r="N333" s="146"/>
      <c r="O333" s="146"/>
      <c r="P333" s="146"/>
      <c r="Q333" s="146"/>
      <c r="R333" s="146"/>
      <c r="S333" s="1"/>
      <c r="T333" s="2"/>
    </row>
    <row r="334" spans="1:27" s="3" customFormat="1" ht="15" customHeight="1" x14ac:dyDescent="0.2">
      <c r="A334" s="332"/>
      <c r="B334"/>
      <c r="C334"/>
      <c r="D334" s="107"/>
      <c r="E334"/>
      <c r="F334"/>
      <c r="G334" s="144"/>
      <c r="H334" s="146"/>
      <c r="I334" s="146"/>
      <c r="J334" s="146"/>
      <c r="K334" s="146"/>
      <c r="L334" s="146"/>
      <c r="M334" s="146"/>
      <c r="N334" s="146"/>
      <c r="O334" s="146"/>
      <c r="P334" s="146"/>
      <c r="Q334" s="146"/>
      <c r="R334" s="146"/>
      <c r="S334" s="1"/>
      <c r="T334" s="2"/>
    </row>
    <row r="335" spans="1:27" s="3" customFormat="1" ht="15" customHeight="1" x14ac:dyDescent="0.2">
      <c r="A335" s="332"/>
      <c r="B335"/>
      <c r="C335"/>
      <c r="D335" s="107"/>
      <c r="E335"/>
      <c r="F335"/>
      <c r="G335" s="144"/>
      <c r="H335" s="146"/>
      <c r="I335" s="146"/>
      <c r="J335" s="146"/>
      <c r="K335" s="146"/>
      <c r="L335" s="146"/>
      <c r="M335" s="146"/>
      <c r="N335" s="146"/>
      <c r="O335" s="146"/>
      <c r="P335" s="146"/>
      <c r="Q335" s="146"/>
      <c r="R335" s="146"/>
      <c r="S335" s="1"/>
      <c r="T335" s="2"/>
    </row>
    <row r="336" spans="1:27" s="3" customFormat="1" ht="13.5" customHeight="1" x14ac:dyDescent="0.2">
      <c r="A336" s="332"/>
      <c r="B336"/>
      <c r="C336"/>
      <c r="D336" s="107"/>
      <c r="E336"/>
      <c r="F336"/>
      <c r="G336" s="144"/>
      <c r="H336" s="146"/>
      <c r="I336" s="146"/>
      <c r="J336" s="146"/>
      <c r="K336" s="146"/>
      <c r="L336" s="146"/>
      <c r="M336" s="146"/>
      <c r="N336" s="146"/>
      <c r="O336" s="146"/>
      <c r="P336" s="146"/>
      <c r="Q336" s="146"/>
      <c r="R336" s="146"/>
      <c r="S336" s="1"/>
      <c r="T336" s="2"/>
      <c r="W336" s="24"/>
    </row>
    <row r="337" spans="1:23" s="3" customFormat="1" x14ac:dyDescent="0.2">
      <c r="A337" s="332"/>
      <c r="B337"/>
      <c r="C337"/>
      <c r="D337" s="107"/>
      <c r="E337"/>
      <c r="F337"/>
      <c r="G337" s="144"/>
      <c r="H337" s="146"/>
      <c r="I337" s="146"/>
      <c r="J337" s="146"/>
      <c r="K337" s="146"/>
      <c r="L337" s="146"/>
      <c r="M337" s="146"/>
      <c r="N337" s="146"/>
      <c r="O337" s="146"/>
      <c r="P337" s="146"/>
      <c r="Q337" s="146"/>
      <c r="R337" s="146"/>
      <c r="S337" s="1"/>
      <c r="T337" s="2"/>
      <c r="W337" s="24"/>
    </row>
    <row r="339" spans="1:23" s="3" customFormat="1" x14ac:dyDescent="0.2">
      <c r="A339" s="332"/>
      <c r="B339"/>
      <c r="C339"/>
      <c r="D339" s="107"/>
      <c r="E339" s="93">
        <f>E18-E52</f>
        <v>0</v>
      </c>
      <c r="F339" s="93">
        <f>F18-F52</f>
        <v>0</v>
      </c>
      <c r="G339" s="93"/>
      <c r="H339" s="94"/>
      <c r="I339" s="94"/>
      <c r="J339" s="94">
        <f>J18-J52</f>
        <v>0</v>
      </c>
      <c r="K339" s="94">
        <f>K18-K52</f>
        <v>0</v>
      </c>
      <c r="L339" s="94">
        <f>L18-L52</f>
        <v>0</v>
      </c>
      <c r="M339" s="94">
        <f>M18-M52</f>
        <v>0</v>
      </c>
      <c r="N339" s="94">
        <f>N18-N52</f>
        <v>0</v>
      </c>
      <c r="O339" s="94"/>
      <c r="P339" s="94">
        <f>P18-P52</f>
        <v>0</v>
      </c>
      <c r="Q339" s="94"/>
      <c r="R339" s="94">
        <f>R18-R52</f>
        <v>0</v>
      </c>
      <c r="S339" s="94"/>
      <c r="T339" s="95">
        <f>T18-T52</f>
        <v>0</v>
      </c>
      <c r="U339" s="24"/>
    </row>
    <row r="341" spans="1:23" s="3" customFormat="1" x14ac:dyDescent="0.2">
      <c r="A341" s="332"/>
      <c r="B341"/>
      <c r="C341"/>
      <c r="D341" s="107"/>
      <c r="E341" s="96">
        <f>E18-E52</f>
        <v>0</v>
      </c>
      <c r="F341" s="96">
        <f>F18-F52</f>
        <v>0</v>
      </c>
      <c r="G341" s="145"/>
      <c r="H341" s="150"/>
      <c r="I341" s="150"/>
      <c r="J341" s="150">
        <f>J18-J52</f>
        <v>0</v>
      </c>
      <c r="K341" s="150">
        <f>K18-K52</f>
        <v>0</v>
      </c>
      <c r="L341" s="150">
        <f>L18-L52</f>
        <v>0</v>
      </c>
      <c r="M341" s="150">
        <f>M18-M52</f>
        <v>0</v>
      </c>
      <c r="N341" s="150">
        <f>N18-N52</f>
        <v>0</v>
      </c>
      <c r="O341" s="150"/>
      <c r="P341" s="150">
        <f>P18-P52</f>
        <v>0</v>
      </c>
      <c r="Q341" s="150"/>
      <c r="R341" s="150">
        <f>R18-R52</f>
        <v>0</v>
      </c>
      <c r="S341" s="92">
        <f>S18-S52</f>
        <v>0</v>
      </c>
      <c r="T341" s="95">
        <f>T18-T52</f>
        <v>0</v>
      </c>
      <c r="U341" s="24"/>
    </row>
  </sheetData>
  <mergeCells count="74">
    <mergeCell ref="B49:C49"/>
    <mergeCell ref="B44:C44"/>
    <mergeCell ref="B45:C45"/>
    <mergeCell ref="B46:C46"/>
    <mergeCell ref="B47:C47"/>
    <mergeCell ref="B48:C48"/>
    <mergeCell ref="B263:C263"/>
    <mergeCell ref="B267:C267"/>
    <mergeCell ref="B271:C271"/>
    <mergeCell ref="B199:C199"/>
    <mergeCell ref="B238:C238"/>
    <mergeCell ref="B250:C250"/>
    <mergeCell ref="B251:C251"/>
    <mergeCell ref="B255:C255"/>
    <mergeCell ref="B259:C259"/>
    <mergeCell ref="B37:C37"/>
    <mergeCell ref="B38:C38"/>
    <mergeCell ref="B39:C39"/>
    <mergeCell ref="B318:C318"/>
    <mergeCell ref="B279:C279"/>
    <mergeCell ref="B283:C283"/>
    <mergeCell ref="B287:C287"/>
    <mergeCell ref="B291:C291"/>
    <mergeCell ref="B317:C317"/>
    <mergeCell ref="B295:C295"/>
    <mergeCell ref="B209:C209"/>
    <mergeCell ref="B198:C198"/>
    <mergeCell ref="B275:C275"/>
    <mergeCell ref="B222:C222"/>
    <mergeCell ref="B225:C225"/>
    <mergeCell ref="B226:C226"/>
    <mergeCell ref="B169:C169"/>
    <mergeCell ref="B170:C170"/>
    <mergeCell ref="B183:C183"/>
    <mergeCell ref="B195:C195"/>
    <mergeCell ref="B88:C88"/>
    <mergeCell ref="B116:C116"/>
    <mergeCell ref="B117:C117"/>
    <mergeCell ref="B125:C125"/>
    <mergeCell ref="B134:C134"/>
    <mergeCell ref="B14:C14"/>
    <mergeCell ref="B22:C22"/>
    <mergeCell ref="B21:C21"/>
    <mergeCell ref="B53:C53"/>
    <mergeCell ref="B32:C32"/>
    <mergeCell ref="B33:C33"/>
    <mergeCell ref="B34:C34"/>
    <mergeCell ref="B35:C35"/>
    <mergeCell ref="B40:C40"/>
    <mergeCell ref="B41:C41"/>
    <mergeCell ref="B42:C42"/>
    <mergeCell ref="B43:C43"/>
    <mergeCell ref="B50:C50"/>
    <mergeCell ref="B51:C51"/>
    <mergeCell ref="B52:C52"/>
    <mergeCell ref="B36:C36"/>
    <mergeCell ref="B31:C31"/>
    <mergeCell ref="B18:C18"/>
    <mergeCell ref="B19:C19"/>
    <mergeCell ref="B20:C20"/>
    <mergeCell ref="B23:C23"/>
    <mergeCell ref="B24:C24"/>
    <mergeCell ref="B25:C25"/>
    <mergeCell ref="B27:C27"/>
    <mergeCell ref="B28:C28"/>
    <mergeCell ref="B29:C29"/>
    <mergeCell ref="B30:C30"/>
    <mergeCell ref="B26:C26"/>
    <mergeCell ref="D2:R2"/>
    <mergeCell ref="D3:R3"/>
    <mergeCell ref="B6:T6"/>
    <mergeCell ref="E1:O1"/>
    <mergeCell ref="B4:T4"/>
    <mergeCell ref="B5:S5"/>
  </mergeCells>
  <printOptions horizontalCentered="1"/>
  <pageMargins left="0" right="0" top="0.59055118110236204" bottom="0.39370078740157499" header="0.74803149606299202" footer="0"/>
  <pageSetup paperSize="9" scale="8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August 2025</vt:lpstr>
      <vt:lpstr>'August 2025'!Print_Area</vt:lpstr>
      <vt:lpstr>'August 2025'!Print_Titles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Simona Rohian</dc:creator>
  <cp:lastModifiedBy>Dorel RB</cp:lastModifiedBy>
  <cp:lastPrinted>2025-08-26T09:41:36Z</cp:lastPrinted>
  <dcterms:created xsi:type="dcterms:W3CDTF">2021-05-19T06:53:42Z</dcterms:created>
  <dcterms:modified xsi:type="dcterms:W3CDTF">2025-09-04T05:50:55Z</dcterms:modified>
</cp:coreProperties>
</file>